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SUS\Downloads\B1_09_2026_ЕВРО\Otcheti_ISO_09_2026_Mesechni\"/>
    </mc:Choice>
  </mc:AlternateContent>
  <xr:revisionPtr revIDLastSave="0" documentId="13_ncr:1_{C9DD97BC-6164-407A-9386-D90B74698715}" xr6:coauthVersionLast="47" xr6:coauthVersionMax="47" xr10:uidLastSave="{00000000-0000-0000-0000-000000000000}"/>
  <workbookProtection workbookPassword="86B3" lockStructure="1"/>
  <bookViews>
    <workbookView xWindow="-120" yWindow="-120" windowWidth="29040" windowHeight="15720" xr2:uid="{00000000-000D-0000-FFFF-FFFF00000000}"/>
  </bookViews>
  <sheets>
    <sheet name="exceeding_exp" sheetId="1" r:id="rId1"/>
    <sheet name="lists" sheetId="2" state="hidden" r:id="rId2"/>
  </sheets>
  <definedNames>
    <definedName name="period">lists!$Q$6:$Q$17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C19" i="1" l="1"/>
  <c r="B19" i="1"/>
  <c r="A19" i="1"/>
  <c r="C10" i="1"/>
  <c r="C11" i="1"/>
  <c r="C12" i="1"/>
  <c r="C13" i="1"/>
  <c r="C14" i="1"/>
  <c r="C15" i="1"/>
  <c r="C16" i="1"/>
  <c r="C17" i="1"/>
  <c r="C9" i="1"/>
  <c r="B10" i="1"/>
  <c r="B11" i="1"/>
  <c r="B12" i="1"/>
  <c r="B13" i="1"/>
  <c r="B14" i="1"/>
  <c r="B15" i="1"/>
  <c r="B16" i="1"/>
  <c r="B17" i="1"/>
  <c r="B9" i="1"/>
  <c r="A10" i="1"/>
  <c r="A11" i="1"/>
  <c r="A12" i="1"/>
  <c r="A13" i="1"/>
  <c r="A14" i="1"/>
  <c r="A15" i="1"/>
  <c r="A16" i="1"/>
  <c r="A17" i="1"/>
  <c r="A9" i="1"/>
  <c r="F5" i="1" l="1"/>
  <c r="E271" i="2" l="1"/>
  <c r="F271" i="2"/>
  <c r="G271" i="2"/>
  <c r="H271" i="2"/>
  <c r="I271" i="2"/>
  <c r="J271" i="2"/>
  <c r="K271" i="2"/>
  <c r="L271" i="2"/>
  <c r="M271" i="2"/>
  <c r="N271" i="2"/>
  <c r="O271" i="2"/>
  <c r="D271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6" i="2"/>
  <c r="F3" i="1" l="1"/>
  <c r="F9" i="1"/>
  <c r="F11" i="1" s="1"/>
  <c r="F19" i="1" s="1"/>
</calcChain>
</file>

<file path=xl/sharedStrings.xml><?xml version="1.0" encoding="utf-8"?>
<sst xmlns="http://schemas.openxmlformats.org/spreadsheetml/2006/main" count="594" uniqueCount="579">
  <si>
    <t>Отчет общо ЕВРО</t>
  </si>
  <si>
    <t>Община код</t>
  </si>
  <si>
    <t>Община</t>
  </si>
  <si>
    <t>Септември</t>
  </si>
  <si>
    <t>5101</t>
  </si>
  <si>
    <t>Банско</t>
  </si>
  <si>
    <t>5102</t>
  </si>
  <si>
    <t>Белица</t>
  </si>
  <si>
    <t>5103</t>
  </si>
  <si>
    <t>Благоевград</t>
  </si>
  <si>
    <t>5104</t>
  </si>
  <si>
    <t>Гоце Делчев</t>
  </si>
  <si>
    <t>5105</t>
  </si>
  <si>
    <t>Гърмен</t>
  </si>
  <si>
    <t>5106</t>
  </si>
  <si>
    <t>Кресна</t>
  </si>
  <si>
    <t>5107</t>
  </si>
  <si>
    <t>Петрич</t>
  </si>
  <si>
    <t>5108</t>
  </si>
  <si>
    <t>Разлог</t>
  </si>
  <si>
    <t>5109</t>
  </si>
  <si>
    <t>Сандански</t>
  </si>
  <si>
    <t>5110</t>
  </si>
  <si>
    <t>Сатовча</t>
  </si>
  <si>
    <t>5111</t>
  </si>
  <si>
    <t>Симитли</t>
  </si>
  <si>
    <t>5112</t>
  </si>
  <si>
    <t>Струмяни</t>
  </si>
  <si>
    <t>5113</t>
  </si>
  <si>
    <t>Хаджидимово</t>
  </si>
  <si>
    <t>5114</t>
  </si>
  <si>
    <t>Якоруда</t>
  </si>
  <si>
    <t>5201</t>
  </si>
  <si>
    <t>Айтос</t>
  </si>
  <si>
    <t>5202</t>
  </si>
  <si>
    <t>Бургас</t>
  </si>
  <si>
    <t>5203</t>
  </si>
  <si>
    <t>Камено</t>
  </si>
  <si>
    <t>5204</t>
  </si>
  <si>
    <t>Карнобат</t>
  </si>
  <si>
    <t>5205</t>
  </si>
  <si>
    <t>Малко Търново</t>
  </si>
  <si>
    <t>5206</t>
  </si>
  <si>
    <t>Несебър</t>
  </si>
  <si>
    <t>5207</t>
  </si>
  <si>
    <t>Поморие</t>
  </si>
  <si>
    <t>5208</t>
  </si>
  <si>
    <t>Приморско</t>
  </si>
  <si>
    <t>5209</t>
  </si>
  <si>
    <t>Руен</t>
  </si>
  <si>
    <t>5210</t>
  </si>
  <si>
    <t>Созопол</t>
  </si>
  <si>
    <t>5211</t>
  </si>
  <si>
    <t>Средец</t>
  </si>
  <si>
    <t>5212</t>
  </si>
  <si>
    <t>Сунгурларе</t>
  </si>
  <si>
    <t>5213</t>
  </si>
  <si>
    <t>Царево</t>
  </si>
  <si>
    <t>5301</t>
  </si>
  <si>
    <t>Аврен</t>
  </si>
  <si>
    <t>5302</t>
  </si>
  <si>
    <t>Аксаково</t>
  </si>
  <si>
    <t>5303</t>
  </si>
  <si>
    <t>Белослав</t>
  </si>
  <si>
    <t>5304</t>
  </si>
  <si>
    <t>Бяла</t>
  </si>
  <si>
    <t>5305</t>
  </si>
  <si>
    <t>Варна</t>
  </si>
  <si>
    <t>5306</t>
  </si>
  <si>
    <t>Ветрино</t>
  </si>
  <si>
    <t>5307</t>
  </si>
  <si>
    <t>Вълчидол</t>
  </si>
  <si>
    <t>5308</t>
  </si>
  <si>
    <t>Девня</t>
  </si>
  <si>
    <t>5309</t>
  </si>
  <si>
    <t>Долни Чифлик</t>
  </si>
  <si>
    <t>5310</t>
  </si>
  <si>
    <t>Дългопол</t>
  </si>
  <si>
    <t>5311</t>
  </si>
  <si>
    <t>Провадия</t>
  </si>
  <si>
    <t>5312</t>
  </si>
  <si>
    <t>Суворово</t>
  </si>
  <si>
    <t>5401</t>
  </si>
  <si>
    <t>Велико Търново</t>
  </si>
  <si>
    <t>5402</t>
  </si>
  <si>
    <t>Горна Оряховица</t>
  </si>
  <si>
    <t>5403</t>
  </si>
  <si>
    <t>Елена</t>
  </si>
  <si>
    <t>5404</t>
  </si>
  <si>
    <t>Златарица</t>
  </si>
  <si>
    <t>5405</t>
  </si>
  <si>
    <t>Лясковец</t>
  </si>
  <si>
    <t>5406</t>
  </si>
  <si>
    <t>Павликени</t>
  </si>
  <si>
    <t>5407</t>
  </si>
  <si>
    <t>Полски Тръмбеш</t>
  </si>
  <si>
    <t>5408</t>
  </si>
  <si>
    <t>Свищов</t>
  </si>
  <si>
    <t>5409</t>
  </si>
  <si>
    <t>Стражица</t>
  </si>
  <si>
    <t>5410</t>
  </si>
  <si>
    <t>Сухиндол</t>
  </si>
  <si>
    <t>5501</t>
  </si>
  <si>
    <t>Белоградчик</t>
  </si>
  <si>
    <t>5502</t>
  </si>
  <si>
    <t>Бойница</t>
  </si>
  <si>
    <t>5503</t>
  </si>
  <si>
    <t>Брегово</t>
  </si>
  <si>
    <t>5504</t>
  </si>
  <si>
    <t>Видин</t>
  </si>
  <si>
    <t>5505</t>
  </si>
  <si>
    <t>Грамада</t>
  </si>
  <si>
    <t>5506</t>
  </si>
  <si>
    <t>Димово</t>
  </si>
  <si>
    <t>5507</t>
  </si>
  <si>
    <t>Кула</t>
  </si>
  <si>
    <t>5508</t>
  </si>
  <si>
    <t>Макреш</t>
  </si>
  <si>
    <t>5509</t>
  </si>
  <si>
    <t>Ново село</t>
  </si>
  <si>
    <t>5510</t>
  </si>
  <si>
    <t>Ружинци</t>
  </si>
  <si>
    <t>5511</t>
  </si>
  <si>
    <t>Чупрене</t>
  </si>
  <si>
    <t>5601</t>
  </si>
  <si>
    <t>Борован</t>
  </si>
  <si>
    <t>5602</t>
  </si>
  <si>
    <t>Бяла Слатина</t>
  </si>
  <si>
    <t>5603</t>
  </si>
  <si>
    <t>Враца</t>
  </si>
  <si>
    <t>5605</t>
  </si>
  <si>
    <t>Козлодуй</t>
  </si>
  <si>
    <t>5606</t>
  </si>
  <si>
    <t>Криводол</t>
  </si>
  <si>
    <t>5607</t>
  </si>
  <si>
    <t>Мездра</t>
  </si>
  <si>
    <t>5608</t>
  </si>
  <si>
    <t>Мизия</t>
  </si>
  <si>
    <t>5609</t>
  </si>
  <si>
    <t>Оряхово</t>
  </si>
  <si>
    <t>5610</t>
  </si>
  <si>
    <t>Роман</t>
  </si>
  <si>
    <t>5611</t>
  </si>
  <si>
    <t>Хайредин</t>
  </si>
  <si>
    <t>5701</t>
  </si>
  <si>
    <t>Габрово</t>
  </si>
  <si>
    <t>5702</t>
  </si>
  <si>
    <t>Дряново</t>
  </si>
  <si>
    <t>5703</t>
  </si>
  <si>
    <t>Севлиево</t>
  </si>
  <si>
    <t>5704</t>
  </si>
  <si>
    <t>Трявна</t>
  </si>
  <si>
    <t>5801</t>
  </si>
  <si>
    <t>Балчик</t>
  </si>
  <si>
    <t>5802</t>
  </si>
  <si>
    <t>Генерал Тошево</t>
  </si>
  <si>
    <t>5803</t>
  </si>
  <si>
    <t>Добрич</t>
  </si>
  <si>
    <t>5804</t>
  </si>
  <si>
    <t>Добричка</t>
  </si>
  <si>
    <t>5805</t>
  </si>
  <si>
    <t>Каварна</t>
  </si>
  <si>
    <t>5806</t>
  </si>
  <si>
    <t>Крушари</t>
  </si>
  <si>
    <t>5807</t>
  </si>
  <si>
    <t>Тервел</t>
  </si>
  <si>
    <t>5808</t>
  </si>
  <si>
    <t>Шабла</t>
  </si>
  <si>
    <t>5901</t>
  </si>
  <si>
    <t>Ардино</t>
  </si>
  <si>
    <t>5902</t>
  </si>
  <si>
    <t>Джебел</t>
  </si>
  <si>
    <t>5903</t>
  </si>
  <si>
    <t>Кирково</t>
  </si>
  <si>
    <t>5904</t>
  </si>
  <si>
    <t>Крумовград</t>
  </si>
  <si>
    <t>5905</t>
  </si>
  <si>
    <t>Кърджали</t>
  </si>
  <si>
    <t>5906</t>
  </si>
  <si>
    <t>Момчилград</t>
  </si>
  <si>
    <t>5907</t>
  </si>
  <si>
    <t>Черноочене</t>
  </si>
  <si>
    <t>6001</t>
  </si>
  <si>
    <t>Бобовдол</t>
  </si>
  <si>
    <t>6002</t>
  </si>
  <si>
    <t>Бобошево</t>
  </si>
  <si>
    <t>6003</t>
  </si>
  <si>
    <t>Дупница</t>
  </si>
  <si>
    <t>6004</t>
  </si>
  <si>
    <t>Кочериново</t>
  </si>
  <si>
    <t>6005</t>
  </si>
  <si>
    <t>Кюстендил</t>
  </si>
  <si>
    <t>6006</t>
  </si>
  <si>
    <t>Невестино</t>
  </si>
  <si>
    <t>6007</t>
  </si>
  <si>
    <t>Рила</t>
  </si>
  <si>
    <t>6008</t>
  </si>
  <si>
    <t>Сапарева баня</t>
  </si>
  <si>
    <t>6009</t>
  </si>
  <si>
    <t>Трекляно</t>
  </si>
  <si>
    <t>6101</t>
  </si>
  <si>
    <t>Априлци</t>
  </si>
  <si>
    <t>6102</t>
  </si>
  <si>
    <t>Летница</t>
  </si>
  <si>
    <t>6103</t>
  </si>
  <si>
    <t>Ловеч</t>
  </si>
  <si>
    <t>6104</t>
  </si>
  <si>
    <t>Луковит</t>
  </si>
  <si>
    <t>6105</t>
  </si>
  <si>
    <t>Тетевен</t>
  </si>
  <si>
    <t>6106</t>
  </si>
  <si>
    <t>Троян</t>
  </si>
  <si>
    <t>6107</t>
  </si>
  <si>
    <t>Угърчин</t>
  </si>
  <si>
    <t>6108</t>
  </si>
  <si>
    <t>Ябланица</t>
  </si>
  <si>
    <t>6201</t>
  </si>
  <si>
    <t>Берковица</t>
  </si>
  <si>
    <t>6202</t>
  </si>
  <si>
    <t>Бойчиновци</t>
  </si>
  <si>
    <t>6203</t>
  </si>
  <si>
    <t>Брусарци</t>
  </si>
  <si>
    <t>6204</t>
  </si>
  <si>
    <t>Вълчедръм</t>
  </si>
  <si>
    <t>6205</t>
  </si>
  <si>
    <t>Вършец</t>
  </si>
  <si>
    <t>6206</t>
  </si>
  <si>
    <t>Георги Дамяново</t>
  </si>
  <si>
    <t>6207</t>
  </si>
  <si>
    <t>Лом</t>
  </si>
  <si>
    <t>6208</t>
  </si>
  <si>
    <t>Медковец</t>
  </si>
  <si>
    <t>6209</t>
  </si>
  <si>
    <t>Монтана</t>
  </si>
  <si>
    <t>6210</t>
  </si>
  <si>
    <t>Чипровци</t>
  </si>
  <si>
    <t>6211</t>
  </si>
  <si>
    <t>Якимово</t>
  </si>
  <si>
    <t>6301</t>
  </si>
  <si>
    <t>Батак</t>
  </si>
  <si>
    <t>6302</t>
  </si>
  <si>
    <t>Белово</t>
  </si>
  <si>
    <t>6303</t>
  </si>
  <si>
    <t>Брацигово</t>
  </si>
  <si>
    <t>6304</t>
  </si>
  <si>
    <t>Велинград</t>
  </si>
  <si>
    <t>6305</t>
  </si>
  <si>
    <t>Лесичево</t>
  </si>
  <si>
    <t>6306</t>
  </si>
  <si>
    <t>Пазарджик</t>
  </si>
  <si>
    <t>6307</t>
  </si>
  <si>
    <t>Панагюрище</t>
  </si>
  <si>
    <t>6308</t>
  </si>
  <si>
    <t>Пещера</t>
  </si>
  <si>
    <t>6309</t>
  </si>
  <si>
    <t>Ракитово</t>
  </si>
  <si>
    <t>6310</t>
  </si>
  <si>
    <t>6311</t>
  </si>
  <si>
    <t>Стрелча</t>
  </si>
  <si>
    <t>6312</t>
  </si>
  <si>
    <t>Сърница</t>
  </si>
  <si>
    <t>6401</t>
  </si>
  <si>
    <t>Брезник</t>
  </si>
  <si>
    <t>6402</t>
  </si>
  <si>
    <t>Земен</t>
  </si>
  <si>
    <t>6403</t>
  </si>
  <si>
    <t>Ковачевци</t>
  </si>
  <si>
    <t>6404</t>
  </si>
  <si>
    <t>Перник</t>
  </si>
  <si>
    <t>6405</t>
  </si>
  <si>
    <t>Радомир</t>
  </si>
  <si>
    <t>6406</t>
  </si>
  <si>
    <t>Трън</t>
  </si>
  <si>
    <t>6501</t>
  </si>
  <si>
    <t>Белене</t>
  </si>
  <si>
    <t>6502</t>
  </si>
  <si>
    <t>Гулянци</t>
  </si>
  <si>
    <t>6503</t>
  </si>
  <si>
    <t>Долна Митрополия</t>
  </si>
  <si>
    <t>6504</t>
  </si>
  <si>
    <t>Долни Дъбник</t>
  </si>
  <si>
    <t>6505</t>
  </si>
  <si>
    <t>Искър</t>
  </si>
  <si>
    <t>6506</t>
  </si>
  <si>
    <t>Левски</t>
  </si>
  <si>
    <t>6507</t>
  </si>
  <si>
    <t>Никопол</t>
  </si>
  <si>
    <t>6508</t>
  </si>
  <si>
    <t>Плевен</t>
  </si>
  <si>
    <t>6509</t>
  </si>
  <si>
    <t>Пордим</t>
  </si>
  <si>
    <t>6510</t>
  </si>
  <si>
    <t>Червен бряг</t>
  </si>
  <si>
    <t>6511</t>
  </si>
  <si>
    <t>Кнежа</t>
  </si>
  <si>
    <t>6601</t>
  </si>
  <si>
    <t>Асеновград</t>
  </si>
  <si>
    <t>6602</t>
  </si>
  <si>
    <t>Брезово</t>
  </si>
  <si>
    <t>6603</t>
  </si>
  <si>
    <t>Калояново</t>
  </si>
  <si>
    <t>6604</t>
  </si>
  <si>
    <t>Карлово</t>
  </si>
  <si>
    <t>6605</t>
  </si>
  <si>
    <t>Кричим</t>
  </si>
  <si>
    <t>6606</t>
  </si>
  <si>
    <t>Лъки</t>
  </si>
  <si>
    <t>6607</t>
  </si>
  <si>
    <t>Марица</t>
  </si>
  <si>
    <t>6608</t>
  </si>
  <si>
    <t>Перущица</t>
  </si>
  <si>
    <t>6609</t>
  </si>
  <si>
    <t>Пловдив</t>
  </si>
  <si>
    <t>6610</t>
  </si>
  <si>
    <t>Първомай</t>
  </si>
  <si>
    <t>6611</t>
  </si>
  <si>
    <t>Раковски</t>
  </si>
  <si>
    <t>6612</t>
  </si>
  <si>
    <t>Родопи</t>
  </si>
  <si>
    <t>6613</t>
  </si>
  <si>
    <t>Садово</t>
  </si>
  <si>
    <t>6614</t>
  </si>
  <si>
    <t>Стамболийски</t>
  </si>
  <si>
    <t>6615</t>
  </si>
  <si>
    <t>Съединение</t>
  </si>
  <si>
    <t>6616</t>
  </si>
  <si>
    <t>Хисаря</t>
  </si>
  <si>
    <t>6617</t>
  </si>
  <si>
    <t>Куклен</t>
  </si>
  <si>
    <t>6618</t>
  </si>
  <si>
    <t>Сопот</t>
  </si>
  <si>
    <t>6701</t>
  </si>
  <si>
    <t>Завет</t>
  </si>
  <si>
    <t>6702</t>
  </si>
  <si>
    <t>Исперих</t>
  </si>
  <si>
    <t>6703</t>
  </si>
  <si>
    <t>Кубрат</t>
  </si>
  <si>
    <t>6704</t>
  </si>
  <si>
    <t>Лозница</t>
  </si>
  <si>
    <t>6705</t>
  </si>
  <si>
    <t>Разград</t>
  </si>
  <si>
    <t>6706</t>
  </si>
  <si>
    <t>Самуил</t>
  </si>
  <si>
    <t>6707</t>
  </si>
  <si>
    <t>Цар Калоян</t>
  </si>
  <si>
    <t>6801</t>
  </si>
  <si>
    <t>Борово</t>
  </si>
  <si>
    <t>6802</t>
  </si>
  <si>
    <t>6803</t>
  </si>
  <si>
    <t>Ветово</t>
  </si>
  <si>
    <t>6804</t>
  </si>
  <si>
    <t>Две могили</t>
  </si>
  <si>
    <t>6805</t>
  </si>
  <si>
    <t>Иваново</t>
  </si>
  <si>
    <t>6806</t>
  </si>
  <si>
    <t>Русе</t>
  </si>
  <si>
    <t>6807</t>
  </si>
  <si>
    <t>Сливо поле</t>
  </si>
  <si>
    <t>6808</t>
  </si>
  <si>
    <t>Ценово</t>
  </si>
  <si>
    <t>6901</t>
  </si>
  <si>
    <t>Алфатар</t>
  </si>
  <si>
    <t>6902</t>
  </si>
  <si>
    <t>Главиница</t>
  </si>
  <si>
    <t>6903</t>
  </si>
  <si>
    <t>Дулово</t>
  </si>
  <si>
    <t>6904</t>
  </si>
  <si>
    <t>Кайнарджа</t>
  </si>
  <si>
    <t>6905</t>
  </si>
  <si>
    <t>Силистра</t>
  </si>
  <si>
    <t>6906</t>
  </si>
  <si>
    <t>Ситово</t>
  </si>
  <si>
    <t>6907</t>
  </si>
  <si>
    <t>Тутракан</t>
  </si>
  <si>
    <t>7001</t>
  </si>
  <si>
    <t>Котел</t>
  </si>
  <si>
    <t>7002</t>
  </si>
  <si>
    <t>Нова Загора</t>
  </si>
  <si>
    <t>7003</t>
  </si>
  <si>
    <t>Сливен</t>
  </si>
  <si>
    <t>7004</t>
  </si>
  <si>
    <t>Твърдица</t>
  </si>
  <si>
    <t>7101</t>
  </si>
  <si>
    <t>Баните</t>
  </si>
  <si>
    <t>7102</t>
  </si>
  <si>
    <t>Борино</t>
  </si>
  <si>
    <t>7103</t>
  </si>
  <si>
    <t>Девин</t>
  </si>
  <si>
    <t>7104</t>
  </si>
  <si>
    <t>Доспат</t>
  </si>
  <si>
    <t>7105</t>
  </si>
  <si>
    <t>Златоград</t>
  </si>
  <si>
    <t>7106</t>
  </si>
  <si>
    <t>Мадан</t>
  </si>
  <si>
    <t>7107</t>
  </si>
  <si>
    <t>Неделино</t>
  </si>
  <si>
    <t>7108</t>
  </si>
  <si>
    <t>Рудозем</t>
  </si>
  <si>
    <t>7109</t>
  </si>
  <si>
    <t>Смолян</t>
  </si>
  <si>
    <t>7110</t>
  </si>
  <si>
    <t>Чепеларе</t>
  </si>
  <si>
    <t>7225</t>
  </si>
  <si>
    <t>Столична община</t>
  </si>
  <si>
    <t>7301</t>
  </si>
  <si>
    <t>Антон</t>
  </si>
  <si>
    <t>7302</t>
  </si>
  <si>
    <t>Божурище</t>
  </si>
  <si>
    <t>7303</t>
  </si>
  <si>
    <t>Ботевград</t>
  </si>
  <si>
    <t>7304</t>
  </si>
  <si>
    <t>Годеч</t>
  </si>
  <si>
    <t>7305</t>
  </si>
  <si>
    <t>Горна Малина</t>
  </si>
  <si>
    <t>7306</t>
  </si>
  <si>
    <t>Долна Баня</t>
  </si>
  <si>
    <t>7307</t>
  </si>
  <si>
    <t>Драгоман</t>
  </si>
  <si>
    <t>7308</t>
  </si>
  <si>
    <t>Елин Пелин</t>
  </si>
  <si>
    <t>7309</t>
  </si>
  <si>
    <t>Етрополе</t>
  </si>
  <si>
    <t>7310</t>
  </si>
  <si>
    <t>Златица</t>
  </si>
  <si>
    <t>7311</t>
  </si>
  <si>
    <t>Ихтиман</t>
  </si>
  <si>
    <t>7312</t>
  </si>
  <si>
    <t>Копривщица</t>
  </si>
  <si>
    <t>7313</t>
  </si>
  <si>
    <t>Костенец</t>
  </si>
  <si>
    <t>7314</t>
  </si>
  <si>
    <t>Костинброд</t>
  </si>
  <si>
    <t>7315</t>
  </si>
  <si>
    <t>Мирково</t>
  </si>
  <si>
    <t>7316</t>
  </si>
  <si>
    <t>Пирдоп</t>
  </si>
  <si>
    <t>7317</t>
  </si>
  <si>
    <t>Правец</t>
  </si>
  <si>
    <t>7318</t>
  </si>
  <si>
    <t>Самоков</t>
  </si>
  <si>
    <t>7319</t>
  </si>
  <si>
    <t>Своге</t>
  </si>
  <si>
    <t>7320</t>
  </si>
  <si>
    <t>Сливница</t>
  </si>
  <si>
    <t>7321</t>
  </si>
  <si>
    <t>Чавдар</t>
  </si>
  <si>
    <t>7322</t>
  </si>
  <si>
    <t>Челопеч</t>
  </si>
  <si>
    <t>7401</t>
  </si>
  <si>
    <t>Братя Даскалови</t>
  </si>
  <si>
    <t>7402</t>
  </si>
  <si>
    <t>Гурково</t>
  </si>
  <si>
    <t>7403</t>
  </si>
  <si>
    <t>Гълъбово</t>
  </si>
  <si>
    <t>7404</t>
  </si>
  <si>
    <t>Казанлък</t>
  </si>
  <si>
    <t>7405</t>
  </si>
  <si>
    <t>Мъглиж</t>
  </si>
  <si>
    <t>7406</t>
  </si>
  <si>
    <t>Николаево</t>
  </si>
  <si>
    <t>7407</t>
  </si>
  <si>
    <t>Опан</t>
  </si>
  <si>
    <t>7408</t>
  </si>
  <si>
    <t>Павел баня</t>
  </si>
  <si>
    <t>7409</t>
  </si>
  <si>
    <t>Раднево</t>
  </si>
  <si>
    <t>7410</t>
  </si>
  <si>
    <t>Стара Загора</t>
  </si>
  <si>
    <t>7411</t>
  </si>
  <si>
    <t>Чирпан</t>
  </si>
  <si>
    <t>7501</t>
  </si>
  <si>
    <t>Антоново</t>
  </si>
  <si>
    <t>7502</t>
  </si>
  <si>
    <t>Омуртаг</t>
  </si>
  <si>
    <t>7503</t>
  </si>
  <si>
    <t>Опака</t>
  </si>
  <si>
    <t>7504</t>
  </si>
  <si>
    <t>Попово</t>
  </si>
  <si>
    <t>7505</t>
  </si>
  <si>
    <t>Търговище</t>
  </si>
  <si>
    <t>7601</t>
  </si>
  <si>
    <t>Димитровград</t>
  </si>
  <si>
    <t>7602</t>
  </si>
  <si>
    <t>Ивайловград</t>
  </si>
  <si>
    <t>7603</t>
  </si>
  <si>
    <t>Любимец</t>
  </si>
  <si>
    <t>7604</t>
  </si>
  <si>
    <t>Маджарово</t>
  </si>
  <si>
    <t>7605</t>
  </si>
  <si>
    <t>Минерални Бани</t>
  </si>
  <si>
    <t>7606</t>
  </si>
  <si>
    <t>Свиленград</t>
  </si>
  <si>
    <t>7607</t>
  </si>
  <si>
    <t>Симеоновград</t>
  </si>
  <si>
    <t>7608</t>
  </si>
  <si>
    <t>Стамболово</t>
  </si>
  <si>
    <t>7609</t>
  </si>
  <si>
    <t>Тополовград</t>
  </si>
  <si>
    <t>7610</t>
  </si>
  <si>
    <t>Харманли</t>
  </si>
  <si>
    <t>7611</t>
  </si>
  <si>
    <t>Хасково</t>
  </si>
  <si>
    <t>7701</t>
  </si>
  <si>
    <t>Велики Преслав</t>
  </si>
  <si>
    <t>7702</t>
  </si>
  <si>
    <t>Венец</t>
  </si>
  <si>
    <t>7703</t>
  </si>
  <si>
    <t>Върбица</t>
  </si>
  <si>
    <t>7704</t>
  </si>
  <si>
    <t>Каолиново</t>
  </si>
  <si>
    <t>7705</t>
  </si>
  <si>
    <t>Каспичан</t>
  </si>
  <si>
    <t>7706</t>
  </si>
  <si>
    <t>Никола Козлево</t>
  </si>
  <si>
    <t>7707</t>
  </si>
  <si>
    <t>Нови пазар</t>
  </si>
  <si>
    <t>7708</t>
  </si>
  <si>
    <t>Смядово</t>
  </si>
  <si>
    <t>7709</t>
  </si>
  <si>
    <t>Хитрино</t>
  </si>
  <si>
    <t>7710</t>
  </si>
  <si>
    <t>Шумен</t>
  </si>
  <si>
    <t>7801</t>
  </si>
  <si>
    <t>Болярово</t>
  </si>
  <si>
    <t>7802</t>
  </si>
  <si>
    <t>Елхово</t>
  </si>
  <si>
    <t>7803</t>
  </si>
  <si>
    <t>Стралджа</t>
  </si>
  <si>
    <t>7804</t>
  </si>
  <si>
    <t>Тунджа</t>
  </si>
  <si>
    <t>7805</t>
  </si>
  <si>
    <t>Ямбол</t>
  </si>
  <si>
    <t>Месечен отчет</t>
  </si>
  <si>
    <t>Тримесечен отчет</t>
  </si>
  <si>
    <t>text</t>
  </si>
  <si>
    <t>number</t>
  </si>
  <si>
    <t>Код по ЕБК-number</t>
  </si>
  <si>
    <t>Total</t>
  </si>
  <si>
    <t>Разходи-общо 2025</t>
  </si>
  <si>
    <t>Община:</t>
  </si>
  <si>
    <t>Код по ЕБК:</t>
  </si>
  <si>
    <t xml:space="preserve">Към: </t>
  </si>
  <si>
    <t>31.1.2026</t>
  </si>
  <si>
    <t>28.2.2026</t>
  </si>
  <si>
    <t>31.3.2026</t>
  </si>
  <si>
    <t>30.4.2026</t>
  </si>
  <si>
    <t>31.5.2026</t>
  </si>
  <si>
    <t>30.6.2026</t>
  </si>
  <si>
    <t>31.7.2026</t>
  </si>
  <si>
    <t>31.8.2026</t>
  </si>
  <si>
    <t>30.9.2026</t>
  </si>
  <si>
    <t>31.10.2026</t>
  </si>
  <si>
    <t>30.11.2026</t>
  </si>
  <si>
    <t>31.12.2026</t>
  </si>
  <si>
    <t>&lt;- Посочва се задължително!</t>
  </si>
  <si>
    <t>превишение на разходите формирано от:</t>
  </si>
  <si>
    <t xml:space="preserve">oтчетени разходи по бюджета на община за същия период на 2025 г.  по данни от месечните и тримесечни отчети за касово изпълнение на бюджета на общината за 2025 г. </t>
  </si>
  <si>
    <t>допълнителни разходи, произтичащи от влезли в сила нормативни актове</t>
  </si>
  <si>
    <t>При правилно попълване на справката ред контрола трябва да бъде нула.</t>
  </si>
  <si>
    <t>Попълват се всички полета маркирани в жълт цвят.</t>
  </si>
  <si>
    <t>допълнителни разходи, финансирани по решения на общинските съвети за сметка на собствени общински приходи</t>
  </si>
  <si>
    <t>допълнителни разходи за сметка на финансиране по чл. 3, ал. 3 от ЗСПИР за 2026 г., в т.ч. разходи, свързани с изпълнение на проекти по ИПОП</t>
  </si>
  <si>
    <t>Забележки:</t>
  </si>
  <si>
    <t>code</t>
  </si>
  <si>
    <t>period</t>
  </si>
  <si>
    <t>row</t>
  </si>
  <si>
    <t>value</t>
  </si>
  <si>
    <t>3.1</t>
  </si>
  <si>
    <t>3.2</t>
  </si>
  <si>
    <t>3.3</t>
  </si>
  <si>
    <t>3.4</t>
  </si>
  <si>
    <t>3.5</t>
  </si>
  <si>
    <t>3.6</t>
  </si>
  <si>
    <t>контрола = ред 3 - сума на редове 3.1 : 3.6</t>
  </si>
  <si>
    <r>
      <t xml:space="preserve">допълнителни разходи </t>
    </r>
    <r>
      <rPr>
        <b/>
        <i/>
        <sz val="10"/>
        <color theme="1"/>
        <rFont val="Calibri"/>
        <family val="2"/>
        <charset val="204"/>
        <scheme val="minor"/>
      </rPr>
      <t>за местни дейности</t>
    </r>
    <r>
      <rPr>
        <i/>
        <sz val="10"/>
        <color theme="1"/>
        <rFont val="Calibri"/>
        <family val="2"/>
        <charset val="204"/>
        <scheme val="minor"/>
      </rPr>
      <t>, финансирани за сметка на бюджетните взаимоотношения с централния бюджет и с други бюджети и сметки за средства от Европейския съюз по чл. 45, ал. 1, т. 3 от ЗПФ</t>
    </r>
  </si>
  <si>
    <r>
      <t xml:space="preserve">допълнителни разходи </t>
    </r>
    <r>
      <rPr>
        <b/>
        <i/>
        <sz val="10"/>
        <color theme="1"/>
        <rFont val="Calibri"/>
        <family val="2"/>
        <charset val="204"/>
        <scheme val="minor"/>
      </rPr>
      <t>за местни дейности</t>
    </r>
    <r>
      <rPr>
        <i/>
        <sz val="10"/>
        <color theme="1"/>
        <rFont val="Calibri"/>
        <family val="2"/>
        <charset val="204"/>
        <scheme val="minor"/>
      </rPr>
      <t>, финансирани със заемни средства на общината</t>
    </r>
  </si>
  <si>
    <r>
      <t xml:space="preserve">допълнителни разходи </t>
    </r>
    <r>
      <rPr>
        <b/>
        <i/>
        <sz val="10"/>
        <color theme="1"/>
        <rFont val="Calibri"/>
        <family val="2"/>
        <charset val="204"/>
        <scheme val="minor"/>
      </rPr>
      <t>за местни дейности</t>
    </r>
    <r>
      <rPr>
        <i/>
        <sz val="10"/>
        <color theme="1"/>
        <rFont val="Calibri"/>
        <family val="2"/>
        <charset val="204"/>
        <scheme val="minor"/>
      </rPr>
      <t>, финансирани с нецелевите преходни остатъци по бюджета на общината</t>
    </r>
  </si>
  <si>
    <r>
      <t xml:space="preserve">отчетени разходи по бюджета на общината към края на същия период на 2026 г. </t>
    </r>
    <r>
      <rPr>
        <b/>
        <sz val="10"/>
        <color rgb="FFFF0000"/>
        <rFont val="Calibri"/>
        <family val="2"/>
        <charset val="204"/>
        <scheme val="minor"/>
      </rPr>
      <t>Попълнете числото от файл B1_2026_Mnt_Mun, лист OTCHET, кол. L, клетка L304!</t>
    </r>
  </si>
  <si>
    <t>Приложение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</si>
</sst>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"/>
  </numFmts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i/>
      <sz val="10"/>
      <color rgb="FFFF0000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0" fontId="1" fillId="2" borderId="0" xfId="0" applyFont="1" applyFill="1"/>
    <xf numFmtId="3" fontId="1" fillId="2" borderId="0" xfId="0" applyNumberFormat="1" applyFont="1" applyFill="1"/>
    <xf numFmtId="14" fontId="1" fillId="0" borderId="0" xfId="0" applyNumberFormat="1" applyFont="1"/>
    <xf numFmtId="14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0" xfId="0" quotePrefix="1" applyFont="1"/>
    <xf numFmtId="0" fontId="4" fillId="0" borderId="0" xfId="0" applyFont="1"/>
    <xf numFmtId="0" fontId="5" fillId="0" borderId="0" xfId="0" applyFont="1"/>
    <xf numFmtId="14" fontId="1" fillId="2" borderId="0" xfId="0" applyNumberFormat="1" applyFont="1" applyFill="1"/>
    <xf numFmtId="49" fontId="1" fillId="0" borderId="10" xfId="0" applyNumberFormat="1" applyFont="1" applyBorder="1" applyAlignment="1">
      <alignment horizontal="right"/>
    </xf>
    <xf numFmtId="164" fontId="1" fillId="0" borderId="1" xfId="0" applyNumberFormat="1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49" fontId="1" fillId="0" borderId="13" xfId="0" applyNumberFormat="1" applyFont="1" applyBorder="1" applyAlignment="1">
      <alignment horizontal="right"/>
    </xf>
    <xf numFmtId="0" fontId="7" fillId="0" borderId="13" xfId="0" applyFont="1" applyBorder="1"/>
    <xf numFmtId="0" fontId="1" fillId="0" borderId="15" xfId="0" applyFont="1" applyBorder="1"/>
    <xf numFmtId="0" fontId="1" fillId="0" borderId="16" xfId="0" applyFont="1" applyBorder="1"/>
    <xf numFmtId="49" fontId="1" fillId="0" borderId="4" xfId="0" applyNumberFormat="1" applyFont="1" applyBorder="1" applyAlignment="1">
      <alignment horizontal="right"/>
    </xf>
    <xf numFmtId="0" fontId="7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7" fillId="0" borderId="4" xfId="0" applyFont="1" applyBorder="1" applyAlignment="1">
      <alignment wrapText="1"/>
    </xf>
    <xf numFmtId="49" fontId="1" fillId="0" borderId="7" xfId="0" applyNumberFormat="1" applyFont="1" applyBorder="1" applyAlignment="1">
      <alignment horizontal="right"/>
    </xf>
    <xf numFmtId="0" fontId="7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8" fillId="0" borderId="0" xfId="0" applyFont="1"/>
    <xf numFmtId="0" fontId="1" fillId="3" borderId="1" xfId="0" applyFont="1" applyFill="1" applyBorder="1" applyAlignment="1" applyProtection="1">
      <alignment horizontal="right"/>
      <protection locked="0"/>
    </xf>
    <xf numFmtId="14" fontId="1" fillId="3" borderId="1" xfId="0" applyNumberFormat="1" applyFont="1" applyFill="1" applyBorder="1" applyAlignment="1" applyProtection="1">
      <alignment horizontal="right"/>
      <protection locked="0"/>
    </xf>
    <xf numFmtId="164" fontId="1" fillId="3" borderId="1" xfId="0" applyNumberFormat="1" applyFont="1" applyFill="1" applyBorder="1" applyProtection="1">
      <protection locked="0"/>
    </xf>
    <xf numFmtId="164" fontId="1" fillId="3" borderId="14" xfId="0" applyNumberFormat="1" applyFont="1" applyFill="1" applyBorder="1" applyProtection="1">
      <protection locked="0"/>
    </xf>
    <xf numFmtId="164" fontId="1" fillId="3" borderId="2" xfId="0" applyNumberFormat="1" applyFont="1" applyFill="1" applyBorder="1" applyProtection="1">
      <protection locked="0"/>
    </xf>
    <xf numFmtId="164" fontId="1" fillId="3" borderId="3" xfId="0" applyNumberFormat="1" applyFont="1" applyFill="1" applyBorder="1" applyProtection="1">
      <protection locked="0"/>
    </xf>
    <xf numFmtId="0" fontId="2" fillId="0" borderId="0" xfId="0" applyFont="1" applyProtection="1">
      <protection locked="0"/>
    </xf>
  </cellXfs>
  <cellStyles count="1">
    <cellStyle name="Нормален" xfId="0" builtinId="0"/>
  </cellStyles>
  <dxfs count="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uninfo" displayName="muninfo" ref="A5:O271" totalsRowCount="1" headerRowDxfId="33" dataDxfId="32">
  <autoFilter ref="A5:O270" xr:uid="{00000000-0009-0000-0100-000001000000}"/>
  <tableColumns count="15">
    <tableColumn id="1" xr3:uid="{00000000-0010-0000-0000-000001000000}" name="Код по ЕБК-number" totalsRowLabel="Total" dataDxfId="31" totalsRowDxfId="30">
      <calculatedColumnFormula>+B6*1</calculatedColumnFormula>
    </tableColumn>
    <tableColumn id="2" xr3:uid="{00000000-0010-0000-0000-000002000000}" name="Община код" dataDxfId="29" totalsRowDxfId="28"/>
    <tableColumn id="3" xr3:uid="{00000000-0010-0000-0000-000003000000}" name="Община" dataDxfId="27" totalsRowDxfId="26"/>
    <tableColumn id="4" xr3:uid="{00000000-0010-0000-0000-000004000000}" name="31.1.2026" totalsRowFunction="sum" dataDxfId="25" totalsRowDxfId="24"/>
    <tableColumn id="5" xr3:uid="{00000000-0010-0000-0000-000005000000}" name="28.2.2026" totalsRowFunction="sum" dataDxfId="23" totalsRowDxfId="22"/>
    <tableColumn id="6" xr3:uid="{00000000-0010-0000-0000-000006000000}" name="31.3.2026" totalsRowFunction="sum" dataDxfId="21" totalsRowDxfId="20"/>
    <tableColumn id="7" xr3:uid="{00000000-0010-0000-0000-000007000000}" name="30.4.2026" totalsRowFunction="sum" dataDxfId="19" totalsRowDxfId="18"/>
    <tableColumn id="8" xr3:uid="{00000000-0010-0000-0000-000008000000}" name="31.5.2026" totalsRowFunction="sum" dataDxfId="17" totalsRowDxfId="16"/>
    <tableColumn id="9" xr3:uid="{00000000-0010-0000-0000-000009000000}" name="30.6.2026" totalsRowFunction="sum" dataDxfId="15" totalsRowDxfId="14"/>
    <tableColumn id="10" xr3:uid="{00000000-0010-0000-0000-00000A000000}" name="31.7.2026" totalsRowFunction="sum" dataDxfId="13" totalsRowDxfId="12"/>
    <tableColumn id="11" xr3:uid="{00000000-0010-0000-0000-00000B000000}" name="31.8.2026" totalsRowFunction="sum" dataDxfId="11" totalsRowDxfId="10"/>
    <tableColumn id="12" xr3:uid="{00000000-0010-0000-0000-00000C000000}" name="30.9.2026" totalsRowFunction="sum" dataDxfId="9" totalsRowDxfId="8"/>
    <tableColumn id="13" xr3:uid="{00000000-0010-0000-0000-00000D000000}" name="31.10.2026" totalsRowFunction="sum" dataDxfId="7" totalsRowDxfId="6"/>
    <tableColumn id="14" xr3:uid="{00000000-0010-0000-0000-00000E000000}" name="30.11.2026" totalsRowFunction="sum" dataDxfId="5" totalsRowDxfId="4"/>
    <tableColumn id="15" xr3:uid="{00000000-0010-0000-0000-00000F000000}" name="31.12.2026" totalsRowFunction="sum" dataDxfId="3" totalsRow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"/>
  <sheetViews>
    <sheetView showGridLines="0" tabSelected="1" topLeftCell="D2" zoomScale="115" zoomScaleNormal="115" workbookViewId="0">
      <selection activeCell="J24" sqref="J24"/>
    </sheetView>
  </sheetViews>
  <sheetFormatPr defaultColWidth="0" defaultRowHeight="12.75" zeroHeight="1" x14ac:dyDescent="0.2"/>
  <cols>
    <col min="1" max="1" width="5.85546875" style="1" hidden="1" customWidth="1"/>
    <col min="2" max="2" width="7.7109375" style="1" hidden="1" customWidth="1"/>
    <col min="3" max="3" width="3.5703125" style="1" hidden="1" customWidth="1"/>
    <col min="4" max="4" width="3.5703125" style="1" customWidth="1"/>
    <col min="5" max="5" width="12.140625" style="1" customWidth="1"/>
    <col min="6" max="6" width="16.28515625" style="1" customWidth="1"/>
    <col min="7" max="7" width="101" style="1" customWidth="1"/>
    <col min="8" max="12" width="9.140625" style="1" customWidth="1"/>
    <col min="13" max="16384" width="9.140625" style="1" hidden="1"/>
  </cols>
  <sheetData>
    <row r="1" spans="1:11" hidden="1" x14ac:dyDescent="0.2">
      <c r="A1" s="5" t="s">
        <v>563</v>
      </c>
      <c r="B1" s="5" t="s">
        <v>564</v>
      </c>
      <c r="C1" s="5" t="s">
        <v>565</v>
      </c>
      <c r="D1" s="5"/>
      <c r="E1" s="5"/>
      <c r="F1" s="5" t="s">
        <v>566</v>
      </c>
    </row>
    <row r="2" spans="1:11" x14ac:dyDescent="0.2">
      <c r="A2" s="5"/>
      <c r="B2" s="5"/>
      <c r="C2" s="5"/>
      <c r="E2" s="9" t="s">
        <v>540</v>
      </c>
      <c r="F2" s="33">
        <v>6304</v>
      </c>
      <c r="G2" s="10" t="s">
        <v>554</v>
      </c>
      <c r="K2" s="39" t="s">
        <v>578</v>
      </c>
    </row>
    <row r="3" spans="1:11" x14ac:dyDescent="0.2">
      <c r="A3" s="5"/>
      <c r="B3" s="5"/>
      <c r="C3" s="5"/>
      <c r="E3" s="9" t="s">
        <v>539</v>
      </c>
      <c r="F3" s="33" t="str">
        <f>IFERROR(VLOOKUP($F$2,muninfo[],3,0),"")</f>
        <v>Велинград</v>
      </c>
      <c r="G3" s="10" t="s">
        <v>554</v>
      </c>
    </row>
    <row r="4" spans="1:11" x14ac:dyDescent="0.2">
      <c r="A4" s="5"/>
      <c r="B4" s="5"/>
      <c r="C4" s="5"/>
      <c r="E4" s="9" t="s">
        <v>541</v>
      </c>
      <c r="F4" s="34" t="s">
        <v>550</v>
      </c>
      <c r="G4" s="10" t="s">
        <v>554</v>
      </c>
    </row>
    <row r="5" spans="1:11" x14ac:dyDescent="0.2">
      <c r="A5" s="5"/>
      <c r="B5" s="5"/>
      <c r="C5" s="5"/>
      <c r="F5" s="11">
        <f>MATCH($F$4,muninfo[#Headers],0)</f>
        <v>12</v>
      </c>
    </row>
    <row r="6" spans="1:11" ht="18.75" customHeight="1" x14ac:dyDescent="0.25">
      <c r="A6" s="5"/>
      <c r="B6" s="5"/>
      <c r="C6" s="5"/>
      <c r="G6" s="12" t="str">
        <f>"Информация за превишението на разходите на общината към "&amp;$F$4&amp;" г. спрямо същия период на 2025 г. "</f>
        <v xml:space="preserve">Информация за превишението на разходите на общината към 30.9.2026 г. спрямо същия период на 2025 г. </v>
      </c>
    </row>
    <row r="7" spans="1:11" x14ac:dyDescent="0.2">
      <c r="A7" s="5"/>
      <c r="B7" s="5"/>
      <c r="C7" s="5"/>
    </row>
    <row r="8" spans="1:11" x14ac:dyDescent="0.2">
      <c r="A8" s="5"/>
      <c r="B8" s="5"/>
      <c r="C8" s="5"/>
    </row>
    <row r="9" spans="1:11" x14ac:dyDescent="0.2">
      <c r="A9" s="5">
        <f>+$F$2</f>
        <v>6304</v>
      </c>
      <c r="B9" s="13" t="str">
        <f>+$F$4</f>
        <v>30.9.2026</v>
      </c>
      <c r="C9" s="5">
        <f>+ROW()</f>
        <v>9</v>
      </c>
      <c r="E9" s="14">
        <v>1</v>
      </c>
      <c r="F9" s="15">
        <f>IFERROR(ROUND(VLOOKUP($F$2,muninfo[],$F$5,0),0),"")</f>
        <v>31465563</v>
      </c>
      <c r="G9" s="16" t="s">
        <v>556</v>
      </c>
      <c r="H9" s="17"/>
      <c r="I9" s="17"/>
      <c r="J9" s="17"/>
      <c r="K9" s="18"/>
    </row>
    <row r="10" spans="1:11" x14ac:dyDescent="0.2">
      <c r="A10" s="5">
        <f t="shared" ref="A10:A19" si="0">+$F$2</f>
        <v>6304</v>
      </c>
      <c r="B10" s="13" t="str">
        <f t="shared" ref="B10:B19" si="1">+$F$4</f>
        <v>30.9.2026</v>
      </c>
      <c r="C10" s="5">
        <f t="shared" ref="C10:C19" si="2">+ROW()</f>
        <v>10</v>
      </c>
      <c r="E10" s="14">
        <v>2</v>
      </c>
      <c r="F10" s="35">
        <v>35209701</v>
      </c>
      <c r="G10" s="16" t="s">
        <v>577</v>
      </c>
      <c r="H10" s="17"/>
      <c r="I10" s="17"/>
      <c r="J10" s="17"/>
      <c r="K10" s="18"/>
    </row>
    <row r="11" spans="1:11" x14ac:dyDescent="0.2">
      <c r="A11" s="5">
        <f t="shared" si="0"/>
        <v>6304</v>
      </c>
      <c r="B11" s="13" t="str">
        <f t="shared" si="1"/>
        <v>30.9.2026</v>
      </c>
      <c r="C11" s="5">
        <f t="shared" si="2"/>
        <v>11</v>
      </c>
      <c r="E11" s="14">
        <v>3</v>
      </c>
      <c r="F11" s="15">
        <f>IFERROR(IF((F10-F9)&gt;0,F10-F9,0),"")</f>
        <v>3744138</v>
      </c>
      <c r="G11" s="16" t="s">
        <v>555</v>
      </c>
      <c r="H11" s="17"/>
      <c r="I11" s="17"/>
      <c r="J11" s="17"/>
      <c r="K11" s="18"/>
    </row>
    <row r="12" spans="1:11" x14ac:dyDescent="0.2">
      <c r="A12" s="5">
        <f t="shared" si="0"/>
        <v>6304</v>
      </c>
      <c r="B12" s="13" t="str">
        <f t="shared" si="1"/>
        <v>30.9.2026</v>
      </c>
      <c r="C12" s="5">
        <f t="shared" si="2"/>
        <v>12</v>
      </c>
      <c r="E12" s="19" t="s">
        <v>567</v>
      </c>
      <c r="F12" s="36">
        <v>2218702</v>
      </c>
      <c r="G12" s="20" t="s">
        <v>557</v>
      </c>
      <c r="H12" s="21"/>
      <c r="I12" s="21"/>
      <c r="J12" s="21"/>
      <c r="K12" s="22"/>
    </row>
    <row r="13" spans="1:11" x14ac:dyDescent="0.2">
      <c r="A13" s="5">
        <f t="shared" si="0"/>
        <v>6304</v>
      </c>
      <c r="B13" s="13" t="str">
        <f t="shared" si="1"/>
        <v>30.9.2026</v>
      </c>
      <c r="C13" s="5">
        <f t="shared" si="2"/>
        <v>13</v>
      </c>
      <c r="E13" s="23" t="s">
        <v>568</v>
      </c>
      <c r="F13" s="37">
        <v>1525436</v>
      </c>
      <c r="G13" s="24" t="s">
        <v>561</v>
      </c>
      <c r="H13" s="25"/>
      <c r="I13" s="25"/>
      <c r="J13" s="25"/>
      <c r="K13" s="26"/>
    </row>
    <row r="14" spans="1:11" x14ac:dyDescent="0.2">
      <c r="A14" s="5">
        <f t="shared" si="0"/>
        <v>6304</v>
      </c>
      <c r="B14" s="13" t="str">
        <f t="shared" si="1"/>
        <v>30.9.2026</v>
      </c>
      <c r="C14" s="5">
        <f t="shared" si="2"/>
        <v>14</v>
      </c>
      <c r="E14" s="23" t="s">
        <v>569</v>
      </c>
      <c r="F14" s="37"/>
      <c r="G14" s="24" t="s">
        <v>560</v>
      </c>
      <c r="H14" s="25"/>
      <c r="I14" s="25"/>
      <c r="J14" s="25"/>
      <c r="K14" s="26"/>
    </row>
    <row r="15" spans="1:11" ht="25.5" x14ac:dyDescent="0.2">
      <c r="A15" s="5">
        <f t="shared" si="0"/>
        <v>6304</v>
      </c>
      <c r="B15" s="13" t="str">
        <f t="shared" si="1"/>
        <v>30.9.2026</v>
      </c>
      <c r="C15" s="5">
        <f t="shared" si="2"/>
        <v>15</v>
      </c>
      <c r="E15" s="23" t="s">
        <v>570</v>
      </c>
      <c r="F15" s="37"/>
      <c r="G15" s="27" t="s">
        <v>574</v>
      </c>
      <c r="H15" s="25"/>
      <c r="I15" s="25"/>
      <c r="J15" s="25"/>
      <c r="K15" s="26"/>
    </row>
    <row r="16" spans="1:11" x14ac:dyDescent="0.2">
      <c r="A16" s="5">
        <f t="shared" si="0"/>
        <v>6304</v>
      </c>
      <c r="B16" s="13" t="str">
        <f t="shared" si="1"/>
        <v>30.9.2026</v>
      </c>
      <c r="C16" s="5">
        <f t="shared" si="2"/>
        <v>16</v>
      </c>
      <c r="E16" s="23" t="s">
        <v>571</v>
      </c>
      <c r="F16" s="37"/>
      <c r="G16" s="24" t="s">
        <v>575</v>
      </c>
      <c r="H16" s="25"/>
      <c r="I16" s="25"/>
      <c r="J16" s="25"/>
      <c r="K16" s="26"/>
    </row>
    <row r="17" spans="1:11" x14ac:dyDescent="0.2">
      <c r="A17" s="5">
        <f t="shared" si="0"/>
        <v>6304</v>
      </c>
      <c r="B17" s="13" t="str">
        <f t="shared" si="1"/>
        <v>30.9.2026</v>
      </c>
      <c r="C17" s="5">
        <f t="shared" si="2"/>
        <v>17</v>
      </c>
      <c r="E17" s="28" t="s">
        <v>572</v>
      </c>
      <c r="F17" s="38"/>
      <c r="G17" s="29" t="s">
        <v>576</v>
      </c>
      <c r="H17" s="30"/>
      <c r="I17" s="30"/>
      <c r="J17" s="30"/>
      <c r="K17" s="31"/>
    </row>
    <row r="18" spans="1:11" x14ac:dyDescent="0.2">
      <c r="A18" s="5"/>
      <c r="B18" s="5"/>
      <c r="C18" s="5"/>
    </row>
    <row r="19" spans="1:11" x14ac:dyDescent="0.2">
      <c r="A19" s="5">
        <f t="shared" si="0"/>
        <v>6304</v>
      </c>
      <c r="B19" s="13" t="str">
        <f t="shared" si="1"/>
        <v>30.9.2026</v>
      </c>
      <c r="C19" s="5">
        <f t="shared" si="2"/>
        <v>19</v>
      </c>
      <c r="F19" s="15">
        <f>IFERROR(F11-SUM(F12:F17),0)</f>
        <v>0</v>
      </c>
      <c r="G19" s="1" t="s">
        <v>573</v>
      </c>
    </row>
    <row r="20" spans="1:11" x14ac:dyDescent="0.2"/>
    <row r="21" spans="1:11" x14ac:dyDescent="0.2"/>
    <row r="22" spans="1:11" x14ac:dyDescent="0.2">
      <c r="F22" s="32" t="s">
        <v>562</v>
      </c>
    </row>
    <row r="23" spans="1:11" x14ac:dyDescent="0.2">
      <c r="F23" s="1" t="s">
        <v>559</v>
      </c>
    </row>
    <row r="24" spans="1:11" x14ac:dyDescent="0.2">
      <c r="F24" s="1" t="s">
        <v>558</v>
      </c>
    </row>
    <row r="25" spans="1:11" x14ac:dyDescent="0.2"/>
  </sheetData>
  <sheetProtection password="86B3" sheet="1" objects="1" scenarios="1"/>
  <conditionalFormatting sqref="F19">
    <cfRule type="cellIs" dxfId="1" priority="2" operator="lessThan">
      <formula>0</formula>
    </cfRule>
    <cfRule type="cellIs" dxfId="0" priority="3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3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lists!$A$6:$A$270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lists!$G$5:$O$5</xm:f>
          </x14:formula1>
          <xm:sqref>F4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71"/>
  <sheetViews>
    <sheetView workbookViewId="0">
      <pane xSplit="3" ySplit="5" topLeftCell="H6" activePane="bottomRight" state="frozen"/>
      <selection pane="topRight" activeCell="C1" sqref="C1"/>
      <selection pane="bottomLeft" activeCell="A8" sqref="A8"/>
      <selection pane="bottomRight" activeCell="A5" sqref="A5"/>
    </sheetView>
  </sheetViews>
  <sheetFormatPr defaultRowHeight="12.75" x14ac:dyDescent="0.2"/>
  <cols>
    <col min="1" max="1" width="18.85546875" style="1" customWidth="1"/>
    <col min="2" max="2" width="13.140625" style="1" customWidth="1"/>
    <col min="3" max="3" width="19.140625" style="1" bestFit="1" customWidth="1"/>
    <col min="4" max="4" width="14.7109375" style="2" bestFit="1" customWidth="1"/>
    <col min="5" max="5" width="13.5703125" style="2" bestFit="1" customWidth="1"/>
    <col min="6" max="15" width="15" style="2" bestFit="1" customWidth="1"/>
    <col min="16" max="16" width="9.140625" style="1"/>
    <col min="17" max="17" width="10.140625" style="1" customWidth="1"/>
    <col min="18" max="16384" width="9.140625" style="1"/>
  </cols>
  <sheetData>
    <row r="1" spans="1:18" x14ac:dyDescent="0.2">
      <c r="A1" s="5" t="s">
        <v>0</v>
      </c>
    </row>
    <row r="2" spans="1:18" x14ac:dyDescent="0.2">
      <c r="A2" s="6" t="s">
        <v>538</v>
      </c>
    </row>
    <row r="3" spans="1:18" x14ac:dyDescent="0.2">
      <c r="A3" s="3" t="s">
        <v>535</v>
      </c>
      <c r="B3" s="3" t="s">
        <v>534</v>
      </c>
      <c r="C3" s="3" t="s">
        <v>534</v>
      </c>
      <c r="D3" s="4" t="s">
        <v>532</v>
      </c>
      <c r="E3" s="4" t="s">
        <v>532</v>
      </c>
      <c r="F3" s="4" t="s">
        <v>533</v>
      </c>
      <c r="G3" s="4" t="s">
        <v>532</v>
      </c>
      <c r="H3" s="4" t="s">
        <v>532</v>
      </c>
      <c r="I3" s="4" t="s">
        <v>533</v>
      </c>
      <c r="J3" s="4" t="s">
        <v>532</v>
      </c>
      <c r="K3" s="4" t="s">
        <v>532</v>
      </c>
      <c r="L3" s="4" t="s">
        <v>533</v>
      </c>
      <c r="M3" s="4" t="s">
        <v>532</v>
      </c>
      <c r="N3" s="4" t="s">
        <v>532</v>
      </c>
      <c r="O3" s="4" t="s">
        <v>533</v>
      </c>
    </row>
    <row r="4" spans="1:18" x14ac:dyDescent="0.2">
      <c r="A4" s="3"/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8" ht="22.5" customHeight="1" x14ac:dyDescent="0.2">
      <c r="A5" s="1" t="s">
        <v>536</v>
      </c>
      <c r="B5" s="1" t="s">
        <v>1</v>
      </c>
      <c r="C5" s="1" t="s">
        <v>2</v>
      </c>
      <c r="D5" s="8" t="s">
        <v>542</v>
      </c>
      <c r="E5" s="8" t="s">
        <v>543</v>
      </c>
      <c r="F5" s="8" t="s">
        <v>544</v>
      </c>
      <c r="G5" s="8" t="s">
        <v>545</v>
      </c>
      <c r="H5" s="8" t="s">
        <v>546</v>
      </c>
      <c r="I5" s="8" t="s">
        <v>547</v>
      </c>
      <c r="J5" s="8" t="s">
        <v>548</v>
      </c>
      <c r="K5" s="8" t="s">
        <v>549</v>
      </c>
      <c r="L5" s="8" t="s">
        <v>550</v>
      </c>
      <c r="M5" s="8" t="s">
        <v>551</v>
      </c>
      <c r="N5" s="8" t="s">
        <v>552</v>
      </c>
      <c r="O5" s="8" t="s">
        <v>553</v>
      </c>
    </row>
    <row r="6" spans="1:18" x14ac:dyDescent="0.2">
      <c r="A6" s="1">
        <f>+B6*1</f>
        <v>5101</v>
      </c>
      <c r="B6" s="1" t="s">
        <v>4</v>
      </c>
      <c r="C6" s="1" t="s">
        <v>5</v>
      </c>
      <c r="D6" s="2">
        <v>940962.15</v>
      </c>
      <c r="E6" s="2">
        <v>3142764.45</v>
      </c>
      <c r="F6" s="2">
        <v>4561474.67</v>
      </c>
      <c r="G6" s="2">
        <v>6187861.9299999997</v>
      </c>
      <c r="H6" s="2">
        <v>7909275.3499999996</v>
      </c>
      <c r="I6" s="2">
        <v>9425828.9299999997</v>
      </c>
      <c r="J6" s="2">
        <v>11729872.23</v>
      </c>
      <c r="K6" s="2">
        <v>13814277.83</v>
      </c>
      <c r="L6" s="2">
        <v>16100259.74</v>
      </c>
      <c r="M6" s="2">
        <v>18669047.920000002</v>
      </c>
      <c r="N6" s="2">
        <v>20537617.280000001</v>
      </c>
      <c r="O6" s="2">
        <v>24948626.41</v>
      </c>
      <c r="Q6" s="7">
        <v>46053</v>
      </c>
      <c r="R6" s="1">
        <v>1</v>
      </c>
    </row>
    <row r="7" spans="1:18" x14ac:dyDescent="0.2">
      <c r="A7" s="1">
        <f t="shared" ref="A7:A70" si="0">+B7*1</f>
        <v>5102</v>
      </c>
      <c r="B7" s="1" t="s">
        <v>6</v>
      </c>
      <c r="C7" s="1" t="s">
        <v>7</v>
      </c>
      <c r="D7" s="2">
        <v>899691.18</v>
      </c>
      <c r="E7" s="2">
        <v>2233629.71</v>
      </c>
      <c r="F7" s="2">
        <v>2931694.98</v>
      </c>
      <c r="G7" s="2">
        <v>3933474.28</v>
      </c>
      <c r="H7" s="2">
        <v>5803614.8300000001</v>
      </c>
      <c r="I7" s="2">
        <v>6794523.5499999998</v>
      </c>
      <c r="J7" s="2">
        <v>8096755.8499999996</v>
      </c>
      <c r="K7" s="2">
        <v>8961399.5099999998</v>
      </c>
      <c r="L7" s="2">
        <v>11597849.51</v>
      </c>
      <c r="M7" s="2">
        <v>13250055.99</v>
      </c>
      <c r="N7" s="2">
        <v>16016869.560000001</v>
      </c>
      <c r="O7" s="2">
        <v>18005897.239999998</v>
      </c>
      <c r="Q7" s="7">
        <v>46081</v>
      </c>
      <c r="R7" s="1">
        <v>2</v>
      </c>
    </row>
    <row r="8" spans="1:18" x14ac:dyDescent="0.2">
      <c r="A8" s="1">
        <f t="shared" si="0"/>
        <v>5103</v>
      </c>
      <c r="B8" s="1" t="s">
        <v>8</v>
      </c>
      <c r="C8" s="1" t="s">
        <v>9</v>
      </c>
      <c r="D8" s="2">
        <v>5809450.21</v>
      </c>
      <c r="E8" s="2">
        <v>11491755.93</v>
      </c>
      <c r="F8" s="2">
        <v>18578611.640000001</v>
      </c>
      <c r="G8" s="2">
        <v>25692836.800000001</v>
      </c>
      <c r="H8" s="2">
        <v>34530647.859999999</v>
      </c>
      <c r="I8" s="2">
        <v>41447373.75</v>
      </c>
      <c r="J8" s="2">
        <v>48727846.490000002</v>
      </c>
      <c r="K8" s="2">
        <v>55836560.439999998</v>
      </c>
      <c r="L8" s="2">
        <v>62602056.420000002</v>
      </c>
      <c r="M8" s="2">
        <v>71721866.420000002</v>
      </c>
      <c r="N8" s="2">
        <v>80399485.129999995</v>
      </c>
      <c r="O8" s="2">
        <v>93714387.239999995</v>
      </c>
      <c r="Q8" s="7">
        <v>46112</v>
      </c>
      <c r="R8" s="1">
        <v>3</v>
      </c>
    </row>
    <row r="9" spans="1:18" x14ac:dyDescent="0.2">
      <c r="A9" s="1">
        <f t="shared" si="0"/>
        <v>5104</v>
      </c>
      <c r="B9" s="1" t="s">
        <v>10</v>
      </c>
      <c r="C9" s="1" t="s">
        <v>11</v>
      </c>
      <c r="D9" s="2">
        <v>2050820.88</v>
      </c>
      <c r="E9" s="2">
        <v>4784728.22</v>
      </c>
      <c r="F9" s="2">
        <v>7785974.2400000002</v>
      </c>
      <c r="G9" s="2">
        <v>10828620.07</v>
      </c>
      <c r="H9" s="2">
        <v>14201306.859999999</v>
      </c>
      <c r="I9" s="2">
        <v>17616653.800000001</v>
      </c>
      <c r="J9" s="2">
        <v>21036903.510000002</v>
      </c>
      <c r="K9" s="2">
        <v>24066637.18</v>
      </c>
      <c r="L9" s="2">
        <v>26995821.719999999</v>
      </c>
      <c r="M9" s="2">
        <v>30335083.32</v>
      </c>
      <c r="N9" s="2">
        <v>33742926.530000001</v>
      </c>
      <c r="O9" s="2">
        <v>39846764.799999997</v>
      </c>
      <c r="Q9" s="7">
        <v>46142</v>
      </c>
      <c r="R9" s="1">
        <v>4</v>
      </c>
    </row>
    <row r="10" spans="1:18" x14ac:dyDescent="0.2">
      <c r="A10" s="1">
        <f t="shared" si="0"/>
        <v>5105</v>
      </c>
      <c r="B10" s="1" t="s">
        <v>12</v>
      </c>
      <c r="C10" s="1" t="s">
        <v>13</v>
      </c>
      <c r="D10" s="2">
        <v>671271.02</v>
      </c>
      <c r="E10" s="2">
        <v>1902516.07</v>
      </c>
      <c r="F10" s="2">
        <v>3254783.39</v>
      </c>
      <c r="G10" s="2">
        <v>4788074.12</v>
      </c>
      <c r="H10" s="2">
        <v>6391373.9900000002</v>
      </c>
      <c r="I10" s="2">
        <v>7759959.71</v>
      </c>
      <c r="J10" s="2">
        <v>9216077.0600000005</v>
      </c>
      <c r="K10" s="2">
        <v>11162300.4</v>
      </c>
      <c r="L10" s="2">
        <v>12726489.52</v>
      </c>
      <c r="M10" s="2">
        <v>14546154.83</v>
      </c>
      <c r="N10" s="2">
        <v>16502850.449999999</v>
      </c>
      <c r="O10" s="2">
        <v>21187046.93</v>
      </c>
      <c r="Q10" s="7">
        <v>46173</v>
      </c>
      <c r="R10" s="1">
        <v>5</v>
      </c>
    </row>
    <row r="11" spans="1:18" x14ac:dyDescent="0.2">
      <c r="A11" s="1">
        <f t="shared" si="0"/>
        <v>5106</v>
      </c>
      <c r="B11" s="1" t="s">
        <v>14</v>
      </c>
      <c r="C11" s="1" t="s">
        <v>15</v>
      </c>
      <c r="D11" s="2">
        <v>175402.77</v>
      </c>
      <c r="E11" s="2">
        <v>607646.88</v>
      </c>
      <c r="F11" s="2">
        <v>1339338.29</v>
      </c>
      <c r="G11" s="2">
        <v>1769267.78</v>
      </c>
      <c r="H11" s="2">
        <v>2352321.0099999998</v>
      </c>
      <c r="I11" s="2">
        <v>5134123.1100000003</v>
      </c>
      <c r="J11" s="2">
        <v>5738680.7599999998</v>
      </c>
      <c r="K11" s="2">
        <v>7725002.1699999999</v>
      </c>
      <c r="L11" s="2">
        <v>8343558.4900000002</v>
      </c>
      <c r="M11" s="2">
        <v>9211341.4800000004</v>
      </c>
      <c r="N11" s="2">
        <v>9785081.5299999993</v>
      </c>
      <c r="O11" s="2">
        <v>11006581.859999999</v>
      </c>
      <c r="Q11" s="7">
        <v>46203</v>
      </c>
      <c r="R11" s="1">
        <v>6</v>
      </c>
    </row>
    <row r="12" spans="1:18" x14ac:dyDescent="0.2">
      <c r="A12" s="1">
        <f t="shared" si="0"/>
        <v>5107</v>
      </c>
      <c r="B12" s="1" t="s">
        <v>16</v>
      </c>
      <c r="C12" s="1" t="s">
        <v>17</v>
      </c>
      <c r="D12" s="2">
        <v>4042782.86</v>
      </c>
      <c r="E12" s="2">
        <v>7401030.25</v>
      </c>
      <c r="F12" s="2">
        <v>10796699.1</v>
      </c>
      <c r="G12" s="2">
        <v>14344462.960000001</v>
      </c>
      <c r="H12" s="2">
        <v>18518541.489999998</v>
      </c>
      <c r="I12" s="2">
        <v>24170636</v>
      </c>
      <c r="J12" s="2">
        <v>28381953.440000001</v>
      </c>
      <c r="K12" s="2">
        <v>32590988.989999998</v>
      </c>
      <c r="L12" s="2">
        <v>37520305.450000003</v>
      </c>
      <c r="M12" s="2">
        <v>42732162.299999997</v>
      </c>
      <c r="N12" s="2">
        <v>46544077.450000003</v>
      </c>
      <c r="O12" s="2">
        <v>54122481.5</v>
      </c>
      <c r="Q12" s="7">
        <v>46234</v>
      </c>
      <c r="R12" s="1">
        <v>7</v>
      </c>
    </row>
    <row r="13" spans="1:18" x14ac:dyDescent="0.2">
      <c r="A13" s="1">
        <f t="shared" si="0"/>
        <v>5108</v>
      </c>
      <c r="B13" s="1" t="s">
        <v>18</v>
      </c>
      <c r="C13" s="1" t="s">
        <v>19</v>
      </c>
      <c r="D13" s="2">
        <v>1625539.54</v>
      </c>
      <c r="E13" s="2">
        <v>3368978.39</v>
      </c>
      <c r="F13" s="2">
        <v>5147189.17</v>
      </c>
      <c r="G13" s="2">
        <v>6926394.9299999997</v>
      </c>
      <c r="H13" s="2">
        <v>9356409.3000000007</v>
      </c>
      <c r="I13" s="2">
        <v>11451442.1</v>
      </c>
      <c r="J13" s="2">
        <v>13773112.689999999</v>
      </c>
      <c r="K13" s="2">
        <v>16762890.439999999</v>
      </c>
      <c r="L13" s="2">
        <v>20357159.359999999</v>
      </c>
      <c r="M13" s="2">
        <v>22612512.850000001</v>
      </c>
      <c r="N13" s="2">
        <v>26007853.440000001</v>
      </c>
      <c r="O13" s="2">
        <v>28869748.390000001</v>
      </c>
      <c r="Q13" s="7">
        <v>46265</v>
      </c>
      <c r="R13" s="1">
        <v>8</v>
      </c>
    </row>
    <row r="14" spans="1:18" x14ac:dyDescent="0.2">
      <c r="A14" s="1">
        <f t="shared" si="0"/>
        <v>5109</v>
      </c>
      <c r="B14" s="1" t="s">
        <v>20</v>
      </c>
      <c r="C14" s="1" t="s">
        <v>21</v>
      </c>
      <c r="D14" s="2">
        <v>2535483.15</v>
      </c>
      <c r="E14" s="2">
        <v>5351875.67</v>
      </c>
      <c r="F14" s="2">
        <v>8497271.75</v>
      </c>
      <c r="G14" s="2">
        <v>12139371.52</v>
      </c>
      <c r="H14" s="2">
        <v>15596401.529999999</v>
      </c>
      <c r="I14" s="2">
        <v>19074392.460000001</v>
      </c>
      <c r="J14" s="2">
        <v>22508979.309999999</v>
      </c>
      <c r="K14" s="2">
        <v>25423595.609999999</v>
      </c>
      <c r="L14" s="2">
        <v>29125262.420000002</v>
      </c>
      <c r="M14" s="2">
        <v>32908077.899999999</v>
      </c>
      <c r="N14" s="2">
        <v>37730721.479999997</v>
      </c>
      <c r="O14" s="2">
        <v>43463333.210000001</v>
      </c>
      <c r="Q14" s="7">
        <v>46295</v>
      </c>
      <c r="R14" s="1">
        <v>9</v>
      </c>
    </row>
    <row r="15" spans="1:18" x14ac:dyDescent="0.2">
      <c r="A15" s="1">
        <f t="shared" si="0"/>
        <v>5110</v>
      </c>
      <c r="B15" s="1" t="s">
        <v>22</v>
      </c>
      <c r="C15" s="1" t="s">
        <v>23</v>
      </c>
      <c r="D15" s="2">
        <v>921466.59</v>
      </c>
      <c r="E15" s="2">
        <v>2030258.76</v>
      </c>
      <c r="F15" s="2">
        <v>3310289.24</v>
      </c>
      <c r="G15" s="2">
        <v>4416844</v>
      </c>
      <c r="H15" s="2">
        <v>5811814.4199999999</v>
      </c>
      <c r="I15" s="2">
        <v>7168068.7999999998</v>
      </c>
      <c r="J15" s="2">
        <v>8337964.4400000004</v>
      </c>
      <c r="K15" s="2">
        <v>10014635.220000001</v>
      </c>
      <c r="L15" s="2">
        <v>11331069.67</v>
      </c>
      <c r="M15" s="2">
        <v>12736834.49</v>
      </c>
      <c r="N15" s="2">
        <v>14435070.02</v>
      </c>
      <c r="O15" s="2">
        <v>16761933.300000001</v>
      </c>
      <c r="Q15" s="7">
        <v>46326</v>
      </c>
      <c r="R15" s="1">
        <v>10</v>
      </c>
    </row>
    <row r="16" spans="1:18" x14ac:dyDescent="0.2">
      <c r="A16" s="1">
        <f t="shared" si="0"/>
        <v>5111</v>
      </c>
      <c r="B16" s="1" t="s">
        <v>24</v>
      </c>
      <c r="C16" s="1" t="s">
        <v>25</v>
      </c>
      <c r="D16" s="2">
        <v>452193.7</v>
      </c>
      <c r="E16" s="2">
        <v>1521429.78</v>
      </c>
      <c r="F16" s="2">
        <v>2705689.14</v>
      </c>
      <c r="G16" s="2">
        <v>3795205.1</v>
      </c>
      <c r="H16" s="2">
        <v>5213163.72</v>
      </c>
      <c r="I16" s="2">
        <v>6497348.4400000004</v>
      </c>
      <c r="J16" s="2">
        <v>7743578.4299999997</v>
      </c>
      <c r="K16" s="2">
        <v>9088386</v>
      </c>
      <c r="L16" s="2">
        <v>10320113.199999999</v>
      </c>
      <c r="M16" s="2">
        <v>12105779.130000001</v>
      </c>
      <c r="N16" s="2">
        <v>13336490.390000001</v>
      </c>
      <c r="O16" s="2">
        <v>16866173.440000001</v>
      </c>
      <c r="Q16" s="7">
        <v>46356</v>
      </c>
      <c r="R16" s="1">
        <v>11</v>
      </c>
    </row>
    <row r="17" spans="1:18" x14ac:dyDescent="0.2">
      <c r="A17" s="1">
        <f t="shared" si="0"/>
        <v>5112</v>
      </c>
      <c r="B17" s="1" t="s">
        <v>26</v>
      </c>
      <c r="C17" s="1" t="s">
        <v>27</v>
      </c>
      <c r="D17" s="2">
        <v>664304.67000000004</v>
      </c>
      <c r="E17" s="2">
        <v>1295361.05</v>
      </c>
      <c r="F17" s="2">
        <v>1817949.92</v>
      </c>
      <c r="G17" s="2">
        <v>2535933.08</v>
      </c>
      <c r="H17" s="2">
        <v>3057633.84</v>
      </c>
      <c r="I17" s="2">
        <v>3751542.82</v>
      </c>
      <c r="J17" s="2">
        <v>4461129.03</v>
      </c>
      <c r="K17" s="2">
        <v>5107450.03</v>
      </c>
      <c r="L17" s="2">
        <v>5749279.8499999996</v>
      </c>
      <c r="M17" s="2">
        <v>6406679.0099999998</v>
      </c>
      <c r="N17" s="2">
        <v>6946711.6299999999</v>
      </c>
      <c r="O17" s="2">
        <v>8246064.8399999999</v>
      </c>
      <c r="Q17" s="7">
        <v>46387</v>
      </c>
      <c r="R17" s="1">
        <v>12</v>
      </c>
    </row>
    <row r="18" spans="1:18" x14ac:dyDescent="0.2">
      <c r="A18" s="1">
        <f t="shared" si="0"/>
        <v>5113</v>
      </c>
      <c r="B18" s="1" t="s">
        <v>28</v>
      </c>
      <c r="C18" s="1" t="s">
        <v>29</v>
      </c>
      <c r="D18" s="2">
        <v>635718.34</v>
      </c>
      <c r="E18" s="2">
        <v>1435016.34</v>
      </c>
      <c r="F18" s="2">
        <v>2173285.5099999998</v>
      </c>
      <c r="G18" s="2">
        <v>2920460.37</v>
      </c>
      <c r="H18" s="2">
        <v>3665478.08</v>
      </c>
      <c r="I18" s="2">
        <v>4680459.96</v>
      </c>
      <c r="J18" s="2">
        <v>5656905.25</v>
      </c>
      <c r="K18" s="2">
        <v>6722249.8899999997</v>
      </c>
      <c r="L18" s="2">
        <v>7380533.5800000001</v>
      </c>
      <c r="M18" s="2">
        <v>8135779.6900000004</v>
      </c>
      <c r="N18" s="2">
        <v>9015912.4299999997</v>
      </c>
      <c r="O18" s="2">
        <v>10215844.939999999</v>
      </c>
      <c r="Q18" s="7"/>
    </row>
    <row r="19" spans="1:18" x14ac:dyDescent="0.2">
      <c r="A19" s="1">
        <f t="shared" si="0"/>
        <v>5114</v>
      </c>
      <c r="B19" s="1" t="s">
        <v>30</v>
      </c>
      <c r="C19" s="1" t="s">
        <v>31</v>
      </c>
      <c r="D19" s="2">
        <v>759087.45</v>
      </c>
      <c r="E19" s="2">
        <v>1673482.36</v>
      </c>
      <c r="F19" s="2">
        <v>2265809.4</v>
      </c>
      <c r="G19" s="2">
        <v>3012250.55</v>
      </c>
      <c r="H19" s="2">
        <v>3940633.9</v>
      </c>
      <c r="I19" s="2">
        <v>5381878.2800000003</v>
      </c>
      <c r="J19" s="2">
        <v>9042121.25</v>
      </c>
      <c r="K19" s="2">
        <v>9828733.5800000001</v>
      </c>
      <c r="L19" s="2">
        <v>11087177.82</v>
      </c>
      <c r="M19" s="2">
        <v>12089168.279999999</v>
      </c>
      <c r="N19" s="2">
        <v>13044872.51</v>
      </c>
      <c r="O19" s="2">
        <v>15141816.01</v>
      </c>
      <c r="Q19" s="7"/>
    </row>
    <row r="20" spans="1:18" x14ac:dyDescent="0.2">
      <c r="A20" s="1">
        <f t="shared" si="0"/>
        <v>5201</v>
      </c>
      <c r="B20" s="1" t="s">
        <v>32</v>
      </c>
      <c r="C20" s="1" t="s">
        <v>33</v>
      </c>
      <c r="D20" s="2">
        <v>1126856.6299999999</v>
      </c>
      <c r="E20" s="2">
        <v>3181486.63</v>
      </c>
      <c r="F20" s="2">
        <v>4776912.62</v>
      </c>
      <c r="G20" s="2">
        <v>6686745.2699999996</v>
      </c>
      <c r="H20" s="2">
        <v>9294003.0600000005</v>
      </c>
      <c r="I20" s="2">
        <v>11869858.32</v>
      </c>
      <c r="J20" s="2">
        <v>15071301.699999999</v>
      </c>
      <c r="K20" s="2">
        <v>16984496.609999999</v>
      </c>
      <c r="L20" s="2">
        <v>19400937.710000001</v>
      </c>
      <c r="M20" s="2">
        <v>22266224.059999999</v>
      </c>
      <c r="N20" s="2">
        <v>24646505.579999998</v>
      </c>
      <c r="O20" s="2">
        <v>27989364.109999999</v>
      </c>
    </row>
    <row r="21" spans="1:18" x14ac:dyDescent="0.2">
      <c r="A21" s="1">
        <f t="shared" si="0"/>
        <v>5202</v>
      </c>
      <c r="B21" s="1" t="s">
        <v>34</v>
      </c>
      <c r="C21" s="1" t="s">
        <v>35</v>
      </c>
      <c r="D21" s="2">
        <v>6738754.9000000004</v>
      </c>
      <c r="E21" s="2">
        <v>23811146.16</v>
      </c>
      <c r="F21" s="2">
        <v>38466365.689999998</v>
      </c>
      <c r="G21" s="2">
        <v>62062863.340000004</v>
      </c>
      <c r="H21" s="2">
        <v>88111928.439999998</v>
      </c>
      <c r="I21" s="2">
        <v>116956132.18000001</v>
      </c>
      <c r="J21" s="2">
        <v>138293529.09</v>
      </c>
      <c r="K21" s="2">
        <v>160924010.78</v>
      </c>
      <c r="L21" s="2">
        <v>182784906.15000001</v>
      </c>
      <c r="M21" s="2">
        <v>206787118.50999999</v>
      </c>
      <c r="N21" s="2">
        <v>234266597.30000001</v>
      </c>
      <c r="O21" s="2">
        <v>292360813.06</v>
      </c>
    </row>
    <row r="22" spans="1:18" x14ac:dyDescent="0.2">
      <c r="A22" s="1">
        <f t="shared" si="0"/>
        <v>5203</v>
      </c>
      <c r="B22" s="1" t="s">
        <v>36</v>
      </c>
      <c r="C22" s="1" t="s">
        <v>37</v>
      </c>
      <c r="D22" s="2">
        <v>379997.75</v>
      </c>
      <c r="E22" s="2">
        <v>1268942.6000000001</v>
      </c>
      <c r="F22" s="2">
        <v>2078490.46</v>
      </c>
      <c r="G22" s="2">
        <v>3482690.72</v>
      </c>
      <c r="H22" s="2">
        <v>4332922.08</v>
      </c>
      <c r="I22" s="2">
        <v>6074820.9199999999</v>
      </c>
      <c r="J22" s="2">
        <v>7128910.4900000002</v>
      </c>
      <c r="K22" s="2">
        <v>8245580.1399999997</v>
      </c>
      <c r="L22" s="2">
        <v>9242293.5500000007</v>
      </c>
      <c r="M22" s="2">
        <v>10438930.789999999</v>
      </c>
      <c r="N22" s="2">
        <v>11762555.029999999</v>
      </c>
      <c r="O22" s="2">
        <v>15500483.68</v>
      </c>
    </row>
    <row r="23" spans="1:18" x14ac:dyDescent="0.2">
      <c r="A23" s="1">
        <f t="shared" si="0"/>
        <v>5204</v>
      </c>
      <c r="B23" s="1" t="s">
        <v>38</v>
      </c>
      <c r="C23" s="1" t="s">
        <v>39</v>
      </c>
      <c r="D23" s="2">
        <v>1182199.8799999999</v>
      </c>
      <c r="E23" s="2">
        <v>2664096.5699999998</v>
      </c>
      <c r="F23" s="2">
        <v>4351871.58</v>
      </c>
      <c r="G23" s="2">
        <v>6218996.54</v>
      </c>
      <c r="H23" s="2">
        <v>8518723</v>
      </c>
      <c r="I23" s="2">
        <v>10365666.24</v>
      </c>
      <c r="J23" s="2">
        <v>12576163.060000001</v>
      </c>
      <c r="K23" s="2">
        <v>14463879.789999999</v>
      </c>
      <c r="L23" s="2">
        <v>16342545.619999999</v>
      </c>
      <c r="M23" s="2">
        <v>19521317.800000001</v>
      </c>
      <c r="N23" s="2">
        <v>22141268.41</v>
      </c>
      <c r="O23" s="2">
        <v>26706082.329999998</v>
      </c>
    </row>
    <row r="24" spans="1:18" x14ac:dyDescent="0.2">
      <c r="A24" s="1">
        <f t="shared" si="0"/>
        <v>5205</v>
      </c>
      <c r="B24" s="1" t="s">
        <v>40</v>
      </c>
      <c r="C24" s="1" t="s">
        <v>41</v>
      </c>
      <c r="D24" s="2">
        <v>409451.23</v>
      </c>
      <c r="E24" s="2">
        <v>851692.12</v>
      </c>
      <c r="F24" s="2">
        <v>1138885.79</v>
      </c>
      <c r="G24" s="2">
        <v>1699483.08</v>
      </c>
      <c r="H24" s="2">
        <v>1934976.46</v>
      </c>
      <c r="I24" s="2">
        <v>2407869.29</v>
      </c>
      <c r="J24" s="2">
        <v>3357443.13</v>
      </c>
      <c r="K24" s="2">
        <v>3805113.43</v>
      </c>
      <c r="L24" s="2">
        <v>4201886.16</v>
      </c>
      <c r="M24" s="2">
        <v>4875973.37</v>
      </c>
      <c r="N24" s="2">
        <v>5255509.43</v>
      </c>
      <c r="O24" s="2">
        <v>6058170.7000000002</v>
      </c>
    </row>
    <row r="25" spans="1:18" x14ac:dyDescent="0.2">
      <c r="A25" s="1">
        <f t="shared" si="0"/>
        <v>5206</v>
      </c>
      <c r="B25" s="1" t="s">
        <v>42</v>
      </c>
      <c r="C25" s="1" t="s">
        <v>43</v>
      </c>
      <c r="D25" s="2">
        <v>1861581.02</v>
      </c>
      <c r="E25" s="2">
        <v>5685712.46</v>
      </c>
      <c r="F25" s="2">
        <v>10175145.08</v>
      </c>
      <c r="G25" s="2">
        <v>15303063.66</v>
      </c>
      <c r="H25" s="2">
        <v>21001777.760000002</v>
      </c>
      <c r="I25" s="2">
        <v>27609854.129999999</v>
      </c>
      <c r="J25" s="2">
        <v>36482339.979999997</v>
      </c>
      <c r="K25" s="2">
        <v>41908705.770000003</v>
      </c>
      <c r="L25" s="2">
        <v>46733128.130000003</v>
      </c>
      <c r="M25" s="2">
        <v>51676130.850000001</v>
      </c>
      <c r="N25" s="2">
        <v>57139973.310000002</v>
      </c>
      <c r="O25" s="2">
        <v>66355902.100000001</v>
      </c>
    </row>
    <row r="26" spans="1:18" x14ac:dyDescent="0.2">
      <c r="A26" s="1">
        <f t="shared" si="0"/>
        <v>5207</v>
      </c>
      <c r="B26" s="1" t="s">
        <v>44</v>
      </c>
      <c r="C26" s="1" t="s">
        <v>45</v>
      </c>
      <c r="D26" s="2">
        <v>2014997.21</v>
      </c>
      <c r="E26" s="2">
        <v>4094131.39</v>
      </c>
      <c r="F26" s="2">
        <v>6117087.8899999997</v>
      </c>
      <c r="G26" s="2">
        <v>8529374.2300000004</v>
      </c>
      <c r="H26" s="2">
        <v>11255225.66</v>
      </c>
      <c r="I26" s="2">
        <v>14810905.34</v>
      </c>
      <c r="J26" s="2">
        <v>18616185.969999999</v>
      </c>
      <c r="K26" s="2">
        <v>21126837.199999999</v>
      </c>
      <c r="L26" s="2">
        <v>24156833.16</v>
      </c>
      <c r="M26" s="2">
        <v>26845617.460000001</v>
      </c>
      <c r="N26" s="2">
        <v>29305660</v>
      </c>
      <c r="O26" s="2">
        <v>33742050.18</v>
      </c>
    </row>
    <row r="27" spans="1:18" x14ac:dyDescent="0.2">
      <c r="A27" s="1">
        <f t="shared" si="0"/>
        <v>5208</v>
      </c>
      <c r="B27" s="1" t="s">
        <v>46</v>
      </c>
      <c r="C27" s="1" t="s">
        <v>47</v>
      </c>
      <c r="D27" s="2">
        <v>554577.85</v>
      </c>
      <c r="E27" s="2">
        <v>1457615.95</v>
      </c>
      <c r="F27" s="2">
        <v>2296972.13</v>
      </c>
      <c r="G27" s="2">
        <v>3281047.43</v>
      </c>
      <c r="H27" s="2">
        <v>5081131.28</v>
      </c>
      <c r="I27" s="2">
        <v>6284173.4699999997</v>
      </c>
      <c r="J27" s="2">
        <v>7658049.5199999996</v>
      </c>
      <c r="K27" s="2">
        <v>8888445.3100000005</v>
      </c>
      <c r="L27" s="2">
        <v>10270410</v>
      </c>
      <c r="M27" s="2">
        <v>11605111.9</v>
      </c>
      <c r="N27" s="2">
        <v>12775081.68</v>
      </c>
      <c r="O27" s="2">
        <v>14868248.26</v>
      </c>
    </row>
    <row r="28" spans="1:18" x14ac:dyDescent="0.2">
      <c r="A28" s="1">
        <f t="shared" si="0"/>
        <v>5209</v>
      </c>
      <c r="B28" s="1" t="s">
        <v>48</v>
      </c>
      <c r="C28" s="1" t="s">
        <v>49</v>
      </c>
      <c r="D28" s="2">
        <v>423642.65</v>
      </c>
      <c r="E28" s="2">
        <v>1976189.65</v>
      </c>
      <c r="F28" s="2">
        <v>3576780.19</v>
      </c>
      <c r="G28" s="2">
        <v>5233076.49</v>
      </c>
      <c r="H28" s="2">
        <v>6954035.8799999999</v>
      </c>
      <c r="I28" s="2">
        <v>8988498.4900000002</v>
      </c>
      <c r="J28" s="2">
        <v>10687006.539999999</v>
      </c>
      <c r="K28" s="2">
        <v>13466721.550000001</v>
      </c>
      <c r="L28" s="2">
        <v>16391313.15</v>
      </c>
      <c r="M28" s="2">
        <v>18303677.719999999</v>
      </c>
      <c r="N28" s="2">
        <v>20360770.620000001</v>
      </c>
      <c r="O28" s="2">
        <v>24260593.710000001</v>
      </c>
    </row>
    <row r="29" spans="1:18" x14ac:dyDescent="0.2">
      <c r="A29" s="1">
        <f t="shared" si="0"/>
        <v>5210</v>
      </c>
      <c r="B29" s="1" t="s">
        <v>50</v>
      </c>
      <c r="C29" s="1" t="s">
        <v>51</v>
      </c>
      <c r="D29" s="2">
        <v>1290787.03</v>
      </c>
      <c r="E29" s="2">
        <v>2608218.5099999998</v>
      </c>
      <c r="F29" s="2">
        <v>4043013.45</v>
      </c>
      <c r="G29" s="2">
        <v>5832021.7000000002</v>
      </c>
      <c r="H29" s="2">
        <v>7467295.7300000004</v>
      </c>
      <c r="I29" s="2">
        <v>9286632.7899999991</v>
      </c>
      <c r="J29" s="2">
        <v>11417292.91</v>
      </c>
      <c r="K29" s="2">
        <v>14094322.1</v>
      </c>
      <c r="L29" s="2">
        <v>16255957.83</v>
      </c>
      <c r="M29" s="2">
        <v>18192429.809999999</v>
      </c>
      <c r="N29" s="2">
        <v>19722312.27</v>
      </c>
      <c r="O29" s="2">
        <v>22112121.199999999</v>
      </c>
    </row>
    <row r="30" spans="1:18" x14ac:dyDescent="0.2">
      <c r="A30" s="1">
        <f t="shared" si="0"/>
        <v>5211</v>
      </c>
      <c r="B30" s="1" t="s">
        <v>52</v>
      </c>
      <c r="C30" s="1" t="s">
        <v>53</v>
      </c>
      <c r="D30" s="2">
        <v>1423131.36</v>
      </c>
      <c r="E30" s="2">
        <v>2913236.84</v>
      </c>
      <c r="F30" s="2">
        <v>4370156.4000000004</v>
      </c>
      <c r="G30" s="2">
        <v>6017914.1299999999</v>
      </c>
      <c r="H30" s="2">
        <v>7554646.8799999999</v>
      </c>
      <c r="I30" s="2">
        <v>9063724.8599999994</v>
      </c>
      <c r="J30" s="2">
        <v>10515503.390000001</v>
      </c>
      <c r="K30" s="2">
        <v>14116600.619999999</v>
      </c>
      <c r="L30" s="2">
        <v>18038902.670000002</v>
      </c>
      <c r="M30" s="2">
        <v>19696641.829999998</v>
      </c>
      <c r="N30" s="2">
        <v>21390919.460000001</v>
      </c>
      <c r="O30" s="2">
        <v>23477307.84</v>
      </c>
    </row>
    <row r="31" spans="1:18" x14ac:dyDescent="0.2">
      <c r="A31" s="1">
        <f t="shared" si="0"/>
        <v>5212</v>
      </c>
      <c r="B31" s="1" t="s">
        <v>54</v>
      </c>
      <c r="C31" s="1" t="s">
        <v>55</v>
      </c>
      <c r="D31" s="2">
        <v>675492.76</v>
      </c>
      <c r="E31" s="2">
        <v>1543967.01</v>
      </c>
      <c r="F31" s="2">
        <v>2407262.39</v>
      </c>
      <c r="G31" s="2">
        <v>3343916.39</v>
      </c>
      <c r="H31" s="2">
        <v>4463820.99</v>
      </c>
      <c r="I31" s="2">
        <v>5962878.6799999997</v>
      </c>
      <c r="J31" s="2">
        <v>7117336.8899999997</v>
      </c>
      <c r="K31" s="2">
        <v>8909349.9900000002</v>
      </c>
      <c r="L31" s="2">
        <v>10145618.48</v>
      </c>
      <c r="M31" s="2">
        <v>11275861.4</v>
      </c>
      <c r="N31" s="2">
        <v>13389207.65</v>
      </c>
      <c r="O31" s="2">
        <v>15751499.359999999</v>
      </c>
    </row>
    <row r="32" spans="1:18" x14ac:dyDescent="0.2">
      <c r="A32" s="1">
        <f t="shared" si="0"/>
        <v>5213</v>
      </c>
      <c r="B32" s="1" t="s">
        <v>56</v>
      </c>
      <c r="C32" s="1" t="s">
        <v>57</v>
      </c>
      <c r="D32" s="2">
        <v>650788.67000000004</v>
      </c>
      <c r="E32" s="2">
        <v>2369715.67</v>
      </c>
      <c r="F32" s="2">
        <v>3710905.34</v>
      </c>
      <c r="G32" s="2">
        <v>5108810.58</v>
      </c>
      <c r="H32" s="2">
        <v>7570123.6799999997</v>
      </c>
      <c r="I32" s="2">
        <v>9711929.9700000007</v>
      </c>
      <c r="J32" s="2">
        <v>11609838.789999999</v>
      </c>
      <c r="K32" s="2">
        <v>13537817.699999999</v>
      </c>
      <c r="L32" s="2">
        <v>17058944.280000001</v>
      </c>
      <c r="M32" s="2">
        <v>18504586.800000001</v>
      </c>
      <c r="N32" s="2">
        <v>20724392.710000001</v>
      </c>
      <c r="O32" s="2">
        <v>24717571.059999999</v>
      </c>
    </row>
    <row r="33" spans="1:15" x14ac:dyDescent="0.2">
      <c r="A33" s="1">
        <f t="shared" si="0"/>
        <v>5301</v>
      </c>
      <c r="B33" s="1" t="s">
        <v>58</v>
      </c>
      <c r="C33" s="1" t="s">
        <v>59</v>
      </c>
      <c r="D33" s="2">
        <v>493940.68</v>
      </c>
      <c r="E33" s="2">
        <v>1485024.77</v>
      </c>
      <c r="F33" s="2">
        <v>2126942.0099999998</v>
      </c>
      <c r="G33" s="2">
        <v>2895743.5</v>
      </c>
      <c r="H33" s="2">
        <v>3640273.44</v>
      </c>
      <c r="I33" s="2">
        <v>4364738.76</v>
      </c>
      <c r="J33" s="2">
        <v>5475698.2999999998</v>
      </c>
      <c r="K33" s="2">
        <v>6345006.4699999997</v>
      </c>
      <c r="L33" s="2">
        <v>7042893.8099999996</v>
      </c>
      <c r="M33" s="2">
        <v>7855860.1699999999</v>
      </c>
      <c r="N33" s="2">
        <v>8610170.1099999994</v>
      </c>
      <c r="O33" s="2">
        <v>10217530.66</v>
      </c>
    </row>
    <row r="34" spans="1:15" x14ac:dyDescent="0.2">
      <c r="A34" s="1">
        <f t="shared" si="0"/>
        <v>5302</v>
      </c>
      <c r="B34" s="1" t="s">
        <v>60</v>
      </c>
      <c r="C34" s="1" t="s">
        <v>61</v>
      </c>
      <c r="D34" s="2">
        <v>1426070.77</v>
      </c>
      <c r="E34" s="2">
        <v>2778369.8</v>
      </c>
      <c r="F34" s="2">
        <v>4181755.57</v>
      </c>
      <c r="G34" s="2">
        <v>6236883.5700000003</v>
      </c>
      <c r="H34" s="2">
        <v>8366522.6500000004</v>
      </c>
      <c r="I34" s="2">
        <v>11748522.619999999</v>
      </c>
      <c r="J34" s="2">
        <v>13651116.92</v>
      </c>
      <c r="K34" s="2">
        <v>15155035.970000001</v>
      </c>
      <c r="L34" s="2">
        <v>17304214.579999998</v>
      </c>
      <c r="M34" s="2">
        <v>19931203.629999999</v>
      </c>
      <c r="N34" s="2">
        <v>23313469.469999999</v>
      </c>
      <c r="O34" s="2">
        <v>26982698.390000001</v>
      </c>
    </row>
    <row r="35" spans="1:15" x14ac:dyDescent="0.2">
      <c r="A35" s="1">
        <f t="shared" si="0"/>
        <v>5303</v>
      </c>
      <c r="B35" s="1" t="s">
        <v>62</v>
      </c>
      <c r="C35" s="1" t="s">
        <v>63</v>
      </c>
      <c r="D35" s="2">
        <v>761504.83</v>
      </c>
      <c r="E35" s="2">
        <v>1645875.66</v>
      </c>
      <c r="F35" s="2">
        <v>2469501.9500000002</v>
      </c>
      <c r="G35" s="2">
        <v>3417074.08</v>
      </c>
      <c r="H35" s="2">
        <v>4557141.47</v>
      </c>
      <c r="I35" s="2">
        <v>5808166.8700000001</v>
      </c>
      <c r="J35" s="2">
        <v>6873142.3499999996</v>
      </c>
      <c r="K35" s="2">
        <v>7785062.0999999996</v>
      </c>
      <c r="L35" s="2">
        <v>10061708.84</v>
      </c>
      <c r="M35" s="2">
        <v>14169129.73</v>
      </c>
      <c r="N35" s="2">
        <v>15260944.460000001</v>
      </c>
      <c r="O35" s="2">
        <v>16911855.32</v>
      </c>
    </row>
    <row r="36" spans="1:15" x14ac:dyDescent="0.2">
      <c r="A36" s="1">
        <f t="shared" si="0"/>
        <v>5304</v>
      </c>
      <c r="B36" s="1" t="s">
        <v>64</v>
      </c>
      <c r="C36" s="1" t="s">
        <v>65</v>
      </c>
      <c r="D36" s="2">
        <v>289172.37</v>
      </c>
      <c r="E36" s="2">
        <v>1076792.46</v>
      </c>
      <c r="F36" s="2">
        <v>2781364.94</v>
      </c>
      <c r="G36" s="2">
        <v>3981230.48</v>
      </c>
      <c r="H36" s="2">
        <v>4548076.26</v>
      </c>
      <c r="I36" s="2">
        <v>5259530.74</v>
      </c>
      <c r="J36" s="2">
        <v>5842281.2800000003</v>
      </c>
      <c r="K36" s="2">
        <v>6856522.8099999996</v>
      </c>
      <c r="L36" s="2">
        <v>8040758.6500000004</v>
      </c>
      <c r="M36" s="2">
        <v>8643459.3000000007</v>
      </c>
      <c r="N36" s="2">
        <v>9968603.6099999994</v>
      </c>
      <c r="O36" s="2">
        <v>10930387.609999999</v>
      </c>
    </row>
    <row r="37" spans="1:15" x14ac:dyDescent="0.2">
      <c r="A37" s="1">
        <f t="shared" si="0"/>
        <v>5305</v>
      </c>
      <c r="B37" s="1" t="s">
        <v>66</v>
      </c>
      <c r="C37" s="1" t="s">
        <v>67</v>
      </c>
      <c r="D37" s="2">
        <v>11575808.220000001</v>
      </c>
      <c r="E37" s="2">
        <v>34039389.93</v>
      </c>
      <c r="F37" s="2">
        <v>61011007.600000001</v>
      </c>
      <c r="G37" s="2">
        <v>83135229.540000007</v>
      </c>
      <c r="H37" s="2">
        <v>108098323.98999999</v>
      </c>
      <c r="I37" s="2">
        <v>141087024.94999999</v>
      </c>
      <c r="J37" s="2">
        <v>172153378.36000001</v>
      </c>
      <c r="K37" s="2">
        <v>204960156.56</v>
      </c>
      <c r="L37" s="2">
        <v>234784914.84</v>
      </c>
      <c r="M37" s="2">
        <v>266332139.30000001</v>
      </c>
      <c r="N37" s="2">
        <v>297631946.02999997</v>
      </c>
      <c r="O37" s="2">
        <v>351592000.32999998</v>
      </c>
    </row>
    <row r="38" spans="1:15" x14ac:dyDescent="0.2">
      <c r="A38" s="1">
        <f t="shared" si="0"/>
        <v>5306</v>
      </c>
      <c r="B38" s="1" t="s">
        <v>68</v>
      </c>
      <c r="C38" s="1" t="s">
        <v>69</v>
      </c>
      <c r="D38" s="2">
        <v>328754.03000000003</v>
      </c>
      <c r="E38" s="2">
        <v>695087</v>
      </c>
      <c r="F38" s="2">
        <v>1137490.99</v>
      </c>
      <c r="G38" s="2">
        <v>1604140.44</v>
      </c>
      <c r="H38" s="2">
        <v>2304954.42</v>
      </c>
      <c r="I38" s="2">
        <v>2733382.25</v>
      </c>
      <c r="J38" s="2">
        <v>4204528.51</v>
      </c>
      <c r="K38" s="2">
        <v>4665749.58</v>
      </c>
      <c r="L38" s="2">
        <v>5515895.5499999998</v>
      </c>
      <c r="M38" s="2">
        <v>6001708.2300000004</v>
      </c>
      <c r="N38" s="2">
        <v>6447790.4500000002</v>
      </c>
      <c r="O38" s="2">
        <v>7003166.4299999997</v>
      </c>
    </row>
    <row r="39" spans="1:15" x14ac:dyDescent="0.2">
      <c r="A39" s="1">
        <f t="shared" si="0"/>
        <v>5307</v>
      </c>
      <c r="B39" s="1" t="s">
        <v>70</v>
      </c>
      <c r="C39" s="1" t="s">
        <v>71</v>
      </c>
      <c r="D39" s="2">
        <v>772569.19</v>
      </c>
      <c r="E39" s="2">
        <v>1542582.94</v>
      </c>
      <c r="F39" s="2">
        <v>2362664.96</v>
      </c>
      <c r="G39" s="2">
        <v>3254655.57</v>
      </c>
      <c r="H39" s="2">
        <v>4242814.5599999996</v>
      </c>
      <c r="I39" s="2">
        <v>5226448.1100000003</v>
      </c>
      <c r="J39" s="2">
        <v>6128258.5899999999</v>
      </c>
      <c r="K39" s="2">
        <v>6903032.4699999997</v>
      </c>
      <c r="L39" s="2">
        <v>7695155</v>
      </c>
      <c r="M39" s="2">
        <v>8693508.6400000006</v>
      </c>
      <c r="N39" s="2">
        <v>10159278.16</v>
      </c>
      <c r="O39" s="2">
        <v>11796932.25</v>
      </c>
    </row>
    <row r="40" spans="1:15" x14ac:dyDescent="0.2">
      <c r="A40" s="1">
        <f t="shared" si="0"/>
        <v>5308</v>
      </c>
      <c r="B40" s="1" t="s">
        <v>72</v>
      </c>
      <c r="C40" s="1" t="s">
        <v>73</v>
      </c>
      <c r="D40" s="2">
        <v>374607.71</v>
      </c>
      <c r="E40" s="2">
        <v>554741.47</v>
      </c>
      <c r="F40" s="2">
        <v>1196504.81</v>
      </c>
      <c r="G40" s="2">
        <v>1960842.2</v>
      </c>
      <c r="H40" s="2">
        <v>2761310.03</v>
      </c>
      <c r="I40" s="2">
        <v>3608150.5</v>
      </c>
      <c r="J40" s="2">
        <v>4325649.9800000004</v>
      </c>
      <c r="K40" s="2">
        <v>8150818.8300000001</v>
      </c>
      <c r="L40" s="2">
        <v>8976326.1600000001</v>
      </c>
      <c r="M40" s="2">
        <v>10178311</v>
      </c>
      <c r="N40" s="2">
        <v>11031361.619999999</v>
      </c>
      <c r="O40" s="2">
        <v>12835015.310000001</v>
      </c>
    </row>
    <row r="41" spans="1:15" x14ac:dyDescent="0.2">
      <c r="A41" s="1">
        <f t="shared" si="0"/>
        <v>5309</v>
      </c>
      <c r="B41" s="1" t="s">
        <v>74</v>
      </c>
      <c r="C41" s="1" t="s">
        <v>75</v>
      </c>
      <c r="D41" s="2">
        <v>1163217.6599999999</v>
      </c>
      <c r="E41" s="2">
        <v>2315096.4</v>
      </c>
      <c r="F41" s="2">
        <v>3388384.47</v>
      </c>
      <c r="G41" s="2">
        <v>4717587.42</v>
      </c>
      <c r="H41" s="2">
        <v>6856109.6799999997</v>
      </c>
      <c r="I41" s="2">
        <v>8999386.9600000009</v>
      </c>
      <c r="J41" s="2">
        <v>11199393.609999999</v>
      </c>
      <c r="K41" s="2">
        <v>12561155.619999999</v>
      </c>
      <c r="L41" s="2">
        <v>14125875.460000001</v>
      </c>
      <c r="M41" s="2">
        <v>16237027.76</v>
      </c>
      <c r="N41" s="2">
        <v>17935931.039999999</v>
      </c>
      <c r="O41" s="2">
        <v>20690810.039999999</v>
      </c>
    </row>
    <row r="42" spans="1:15" x14ac:dyDescent="0.2">
      <c r="A42" s="1">
        <f t="shared" si="0"/>
        <v>5310</v>
      </c>
      <c r="B42" s="1" t="s">
        <v>76</v>
      </c>
      <c r="C42" s="1" t="s">
        <v>77</v>
      </c>
      <c r="D42" s="2">
        <v>974332.64</v>
      </c>
      <c r="E42" s="2">
        <v>2130748.0699999998</v>
      </c>
      <c r="F42" s="2">
        <v>3134536.23</v>
      </c>
      <c r="G42" s="2">
        <v>4263130.2300000004</v>
      </c>
      <c r="H42" s="2">
        <v>5431964.9500000002</v>
      </c>
      <c r="I42" s="2">
        <v>7113572.2400000002</v>
      </c>
      <c r="J42" s="2">
        <v>8323637.0199999996</v>
      </c>
      <c r="K42" s="2">
        <v>9530185.6500000004</v>
      </c>
      <c r="L42" s="2">
        <v>10790900.029999999</v>
      </c>
      <c r="M42" s="2">
        <v>12033803.039999999</v>
      </c>
      <c r="N42" s="2">
        <v>13268423.640000001</v>
      </c>
      <c r="O42" s="2">
        <v>15077233.199999999</v>
      </c>
    </row>
    <row r="43" spans="1:15" x14ac:dyDescent="0.2">
      <c r="A43" s="1">
        <f t="shared" si="0"/>
        <v>5311</v>
      </c>
      <c r="B43" s="1" t="s">
        <v>78</v>
      </c>
      <c r="C43" s="1" t="s">
        <v>79</v>
      </c>
      <c r="D43" s="2">
        <v>1457283.1</v>
      </c>
      <c r="E43" s="2">
        <v>2976058.25</v>
      </c>
      <c r="F43" s="2">
        <v>4490976.72</v>
      </c>
      <c r="G43" s="2">
        <v>6261798.8300000001</v>
      </c>
      <c r="H43" s="2">
        <v>8068494.71</v>
      </c>
      <c r="I43" s="2">
        <v>9822994.8399999999</v>
      </c>
      <c r="J43" s="2">
        <v>11711067.939999999</v>
      </c>
      <c r="K43" s="2">
        <v>13281787.779999999</v>
      </c>
      <c r="L43" s="2">
        <v>15103562.17</v>
      </c>
      <c r="M43" s="2">
        <v>17291387.289999999</v>
      </c>
      <c r="N43" s="2">
        <v>19307852.93</v>
      </c>
      <c r="O43" s="2">
        <v>22074059.609999999</v>
      </c>
    </row>
    <row r="44" spans="1:15" x14ac:dyDescent="0.2">
      <c r="A44" s="1">
        <f t="shared" si="0"/>
        <v>5312</v>
      </c>
      <c r="B44" s="1" t="s">
        <v>80</v>
      </c>
      <c r="C44" s="1" t="s">
        <v>81</v>
      </c>
      <c r="D44" s="2">
        <v>510782.12</v>
      </c>
      <c r="E44" s="2">
        <v>1144898.07</v>
      </c>
      <c r="F44" s="2">
        <v>1766793.13</v>
      </c>
      <c r="G44" s="2">
        <v>2967825.42</v>
      </c>
      <c r="H44" s="2">
        <v>3927551.47</v>
      </c>
      <c r="I44" s="2">
        <v>5571101.2699999996</v>
      </c>
      <c r="J44" s="2">
        <v>6674508.5199999996</v>
      </c>
      <c r="K44" s="2">
        <v>7577522.0800000001</v>
      </c>
      <c r="L44" s="2">
        <v>9029396.7300000004</v>
      </c>
      <c r="M44" s="2">
        <v>9906356.3800000008</v>
      </c>
      <c r="N44" s="2">
        <v>11213628.49</v>
      </c>
      <c r="O44" s="2">
        <v>13159039.9</v>
      </c>
    </row>
    <row r="45" spans="1:15" x14ac:dyDescent="0.2">
      <c r="A45" s="1">
        <f t="shared" si="0"/>
        <v>5401</v>
      </c>
      <c r="B45" s="1" t="s">
        <v>82</v>
      </c>
      <c r="C45" s="1" t="s">
        <v>83</v>
      </c>
      <c r="D45" s="2">
        <v>5504865.96</v>
      </c>
      <c r="E45" s="2">
        <v>12227565.279999999</v>
      </c>
      <c r="F45" s="2">
        <v>20373916.960000001</v>
      </c>
      <c r="G45" s="2">
        <v>27871385.039999999</v>
      </c>
      <c r="H45" s="2">
        <v>35791017.619999997</v>
      </c>
      <c r="I45" s="2">
        <v>44331528.299999997</v>
      </c>
      <c r="J45" s="2">
        <v>52896689.899999999</v>
      </c>
      <c r="K45" s="2">
        <v>60777324.210000001</v>
      </c>
      <c r="L45" s="2">
        <v>69014901.090000004</v>
      </c>
      <c r="M45" s="2">
        <v>76655990.549999997</v>
      </c>
      <c r="N45" s="2">
        <v>85460068.620000005</v>
      </c>
      <c r="O45" s="2">
        <v>99325583.510000005</v>
      </c>
    </row>
    <row r="46" spans="1:15" x14ac:dyDescent="0.2">
      <c r="A46" s="1">
        <f t="shared" si="0"/>
        <v>5402</v>
      </c>
      <c r="B46" s="1" t="s">
        <v>84</v>
      </c>
      <c r="C46" s="1" t="s">
        <v>85</v>
      </c>
      <c r="D46" s="2">
        <v>1460906.11</v>
      </c>
      <c r="E46" s="2">
        <v>3889222.48</v>
      </c>
      <c r="F46" s="2">
        <v>6428855.7800000003</v>
      </c>
      <c r="G46" s="2">
        <v>9542462.2799999993</v>
      </c>
      <c r="H46" s="2">
        <v>13870204.470000001</v>
      </c>
      <c r="I46" s="2">
        <v>16205484.119999999</v>
      </c>
      <c r="J46" s="2">
        <v>19123008.649999999</v>
      </c>
      <c r="K46" s="2">
        <v>22701721.52</v>
      </c>
      <c r="L46" s="2">
        <v>26408526.300000001</v>
      </c>
      <c r="M46" s="2">
        <v>30245193.600000001</v>
      </c>
      <c r="N46" s="2">
        <v>33705728.509999998</v>
      </c>
      <c r="O46" s="2">
        <v>40314211.869999997</v>
      </c>
    </row>
    <row r="47" spans="1:15" x14ac:dyDescent="0.2">
      <c r="A47" s="1">
        <f t="shared" si="0"/>
        <v>5403</v>
      </c>
      <c r="B47" s="1" t="s">
        <v>86</v>
      </c>
      <c r="C47" s="1" t="s">
        <v>87</v>
      </c>
      <c r="D47" s="2">
        <v>976123.18</v>
      </c>
      <c r="E47" s="2">
        <v>1823533.74</v>
      </c>
      <c r="F47" s="2">
        <v>2718093.09</v>
      </c>
      <c r="G47" s="2">
        <v>3676972.44</v>
      </c>
      <c r="H47" s="2">
        <v>5034387.45</v>
      </c>
      <c r="I47" s="2">
        <v>6149491.5199999996</v>
      </c>
      <c r="J47" s="2">
        <v>7192684.4400000004</v>
      </c>
      <c r="K47" s="2">
        <v>8048700.5499999998</v>
      </c>
      <c r="L47" s="2">
        <v>9332615.3100000005</v>
      </c>
      <c r="M47" s="2">
        <v>10450198.130000001</v>
      </c>
      <c r="N47" s="2">
        <v>11624114.57</v>
      </c>
      <c r="O47" s="2">
        <v>13296860.16</v>
      </c>
    </row>
    <row r="48" spans="1:15" x14ac:dyDescent="0.2">
      <c r="A48" s="1">
        <f t="shared" si="0"/>
        <v>5404</v>
      </c>
      <c r="B48" s="1" t="s">
        <v>88</v>
      </c>
      <c r="C48" s="1" t="s">
        <v>89</v>
      </c>
      <c r="D48" s="2">
        <v>487638.5</v>
      </c>
      <c r="E48" s="2">
        <v>916835.82</v>
      </c>
      <c r="F48" s="2">
        <v>1431000.14</v>
      </c>
      <c r="G48" s="2">
        <v>1901288.97</v>
      </c>
      <c r="H48" s="2">
        <v>2540486.14</v>
      </c>
      <c r="I48" s="2">
        <v>2966149.92</v>
      </c>
      <c r="J48" s="2">
        <v>3528993.83</v>
      </c>
      <c r="K48" s="2">
        <v>4879598.43</v>
      </c>
      <c r="L48" s="2">
        <v>5655617.3099999996</v>
      </c>
      <c r="M48" s="2">
        <v>6154315.0499999998</v>
      </c>
      <c r="N48" s="2">
        <v>6508697.0700000003</v>
      </c>
      <c r="O48" s="2">
        <v>7643394.3600000003</v>
      </c>
    </row>
    <row r="49" spans="1:15" x14ac:dyDescent="0.2">
      <c r="A49" s="1">
        <f t="shared" si="0"/>
        <v>5405</v>
      </c>
      <c r="B49" s="1" t="s">
        <v>90</v>
      </c>
      <c r="C49" s="1" t="s">
        <v>91</v>
      </c>
      <c r="D49" s="2">
        <v>635682.04</v>
      </c>
      <c r="E49" s="2">
        <v>1270099.6499999999</v>
      </c>
      <c r="F49" s="2">
        <v>1922239.66</v>
      </c>
      <c r="G49" s="2">
        <v>2716593.47</v>
      </c>
      <c r="H49" s="2">
        <v>3639337.77</v>
      </c>
      <c r="I49" s="2">
        <v>4425288.5</v>
      </c>
      <c r="J49" s="2">
        <v>6149340.6900000004</v>
      </c>
      <c r="K49" s="2">
        <v>7726077.4199999999</v>
      </c>
      <c r="L49" s="2">
        <v>8270695.3099999996</v>
      </c>
      <c r="M49" s="2">
        <v>9040446.2599999998</v>
      </c>
      <c r="N49" s="2">
        <v>9903386.2899999991</v>
      </c>
      <c r="O49" s="2">
        <v>11147571.619999999</v>
      </c>
    </row>
    <row r="50" spans="1:15" x14ac:dyDescent="0.2">
      <c r="A50" s="1">
        <f t="shared" si="0"/>
        <v>5406</v>
      </c>
      <c r="B50" s="1" t="s">
        <v>92</v>
      </c>
      <c r="C50" s="1" t="s">
        <v>93</v>
      </c>
      <c r="D50" s="2">
        <v>1431287.48</v>
      </c>
      <c r="E50" s="2">
        <v>3032217.01</v>
      </c>
      <c r="F50" s="2">
        <v>4630638.6500000004</v>
      </c>
      <c r="G50" s="2">
        <v>6328433.96</v>
      </c>
      <c r="H50" s="2">
        <v>8363415.5300000003</v>
      </c>
      <c r="I50" s="2">
        <v>10567088.65</v>
      </c>
      <c r="J50" s="2">
        <v>12667034.460000001</v>
      </c>
      <c r="K50" s="2">
        <v>14737988.48</v>
      </c>
      <c r="L50" s="2">
        <v>17026006.859999999</v>
      </c>
      <c r="M50" s="2">
        <v>19342525.170000002</v>
      </c>
      <c r="N50" s="2">
        <v>21779417.43</v>
      </c>
      <c r="O50" s="2">
        <v>24924250.57</v>
      </c>
    </row>
    <row r="51" spans="1:15" x14ac:dyDescent="0.2">
      <c r="A51" s="1">
        <f t="shared" si="0"/>
        <v>5407</v>
      </c>
      <c r="B51" s="1" t="s">
        <v>94</v>
      </c>
      <c r="C51" s="1" t="s">
        <v>95</v>
      </c>
      <c r="D51" s="2">
        <v>265561.42</v>
      </c>
      <c r="E51" s="2">
        <v>1072749.68</v>
      </c>
      <c r="F51" s="2">
        <v>1921372.51</v>
      </c>
      <c r="G51" s="2">
        <v>2796139.75</v>
      </c>
      <c r="H51" s="2">
        <v>3847075.67</v>
      </c>
      <c r="I51" s="2">
        <v>5455301.3300000001</v>
      </c>
      <c r="J51" s="2">
        <v>7144215.5</v>
      </c>
      <c r="K51" s="2">
        <v>8967481.3300000001</v>
      </c>
      <c r="L51" s="2">
        <v>9997675.1600000001</v>
      </c>
      <c r="M51" s="2">
        <v>11094977.07</v>
      </c>
      <c r="N51" s="2">
        <v>12565932.109999999</v>
      </c>
      <c r="O51" s="2">
        <v>14313838.109999999</v>
      </c>
    </row>
    <row r="52" spans="1:15" x14ac:dyDescent="0.2">
      <c r="A52" s="1">
        <f t="shared" si="0"/>
        <v>5408</v>
      </c>
      <c r="B52" s="1" t="s">
        <v>96</v>
      </c>
      <c r="C52" s="1" t="s">
        <v>97</v>
      </c>
      <c r="D52" s="2">
        <v>1736643.27</v>
      </c>
      <c r="E52" s="2">
        <v>3710457.96</v>
      </c>
      <c r="F52" s="2">
        <v>5715062.6600000001</v>
      </c>
      <c r="G52" s="2">
        <v>7855221.5700000003</v>
      </c>
      <c r="H52" s="2">
        <v>12000108.390000001</v>
      </c>
      <c r="I52" s="2">
        <v>14767711.92</v>
      </c>
      <c r="J52" s="2">
        <v>17385990.600000001</v>
      </c>
      <c r="K52" s="2">
        <v>20158590.469999999</v>
      </c>
      <c r="L52" s="2">
        <v>22505167.629999999</v>
      </c>
      <c r="M52" s="2">
        <v>26003330.039999999</v>
      </c>
      <c r="N52" s="2">
        <v>28732846.920000002</v>
      </c>
      <c r="O52" s="2">
        <v>32288195.800000001</v>
      </c>
    </row>
    <row r="53" spans="1:15" x14ac:dyDescent="0.2">
      <c r="A53" s="1">
        <f t="shared" si="0"/>
        <v>5409</v>
      </c>
      <c r="B53" s="1" t="s">
        <v>98</v>
      </c>
      <c r="C53" s="1" t="s">
        <v>99</v>
      </c>
      <c r="D53" s="2">
        <v>1007648.42</v>
      </c>
      <c r="E53" s="2">
        <v>1901022.07</v>
      </c>
      <c r="F53" s="2">
        <v>2820794.24</v>
      </c>
      <c r="G53" s="2">
        <v>3930870.78</v>
      </c>
      <c r="H53" s="2">
        <v>5198385.8499999996</v>
      </c>
      <c r="I53" s="2">
        <v>6499381.8499999996</v>
      </c>
      <c r="J53" s="2">
        <v>7614661.29</v>
      </c>
      <c r="K53" s="2">
        <v>8837178.0800000001</v>
      </c>
      <c r="L53" s="2">
        <v>9922433.4399999995</v>
      </c>
      <c r="M53" s="2">
        <v>11533372.529999999</v>
      </c>
      <c r="N53" s="2">
        <v>14155536.52</v>
      </c>
      <c r="O53" s="2">
        <v>17778292.59</v>
      </c>
    </row>
    <row r="54" spans="1:15" x14ac:dyDescent="0.2">
      <c r="A54" s="1">
        <f t="shared" si="0"/>
        <v>5410</v>
      </c>
      <c r="B54" s="1" t="s">
        <v>100</v>
      </c>
      <c r="C54" s="1" t="s">
        <v>101</v>
      </c>
      <c r="D54" s="2">
        <v>245291.77</v>
      </c>
      <c r="E54" s="2">
        <v>514096.83</v>
      </c>
      <c r="F54" s="2">
        <v>896596.33</v>
      </c>
      <c r="G54" s="2">
        <v>1288308.29</v>
      </c>
      <c r="H54" s="2">
        <v>1639223.76</v>
      </c>
      <c r="I54" s="2">
        <v>1949558.5</v>
      </c>
      <c r="J54" s="2">
        <v>2286918.09</v>
      </c>
      <c r="K54" s="2">
        <v>2783003.64</v>
      </c>
      <c r="L54" s="2">
        <v>3117737.74</v>
      </c>
      <c r="M54" s="2">
        <v>3524303.24</v>
      </c>
      <c r="N54" s="2">
        <v>3871445.37</v>
      </c>
      <c r="O54" s="2">
        <v>4395404.51</v>
      </c>
    </row>
    <row r="55" spans="1:15" x14ac:dyDescent="0.2">
      <c r="A55" s="1">
        <f t="shared" si="0"/>
        <v>5501</v>
      </c>
      <c r="B55" s="1" t="s">
        <v>102</v>
      </c>
      <c r="C55" s="1" t="s">
        <v>103</v>
      </c>
      <c r="D55" s="2">
        <v>789698.49</v>
      </c>
      <c r="E55" s="2">
        <v>1437662.27</v>
      </c>
      <c r="F55" s="2">
        <v>2042933.18</v>
      </c>
      <c r="G55" s="2">
        <v>2970667.7</v>
      </c>
      <c r="H55" s="2">
        <v>3740109.31</v>
      </c>
      <c r="I55" s="2">
        <v>4465534.33</v>
      </c>
      <c r="J55" s="2">
        <v>5203338.74</v>
      </c>
      <c r="K55" s="2">
        <v>5933917.0599999996</v>
      </c>
      <c r="L55" s="2">
        <v>6734726.4299999997</v>
      </c>
      <c r="M55" s="2">
        <v>7763152.7300000004</v>
      </c>
      <c r="N55" s="2">
        <v>8601346.2300000004</v>
      </c>
      <c r="O55" s="2">
        <v>9732397.5</v>
      </c>
    </row>
    <row r="56" spans="1:15" x14ac:dyDescent="0.2">
      <c r="A56" s="1">
        <f t="shared" si="0"/>
        <v>5502</v>
      </c>
      <c r="B56" s="1" t="s">
        <v>104</v>
      </c>
      <c r="C56" s="1" t="s">
        <v>105</v>
      </c>
      <c r="D56" s="2">
        <v>233812.75</v>
      </c>
      <c r="E56" s="2">
        <v>442420.35</v>
      </c>
      <c r="F56" s="2">
        <v>656246.71</v>
      </c>
      <c r="G56" s="2">
        <v>919811.03</v>
      </c>
      <c r="H56" s="2">
        <v>1180187.95</v>
      </c>
      <c r="I56" s="2">
        <v>1430933.16</v>
      </c>
      <c r="J56" s="2">
        <v>1708441.43</v>
      </c>
      <c r="K56" s="2">
        <v>1977474.01</v>
      </c>
      <c r="L56" s="2">
        <v>2208965.5</v>
      </c>
      <c r="M56" s="2">
        <v>2476177.38</v>
      </c>
      <c r="N56" s="2">
        <v>2727498.3</v>
      </c>
      <c r="O56" s="2">
        <v>3174342.35</v>
      </c>
    </row>
    <row r="57" spans="1:15" x14ac:dyDescent="0.2">
      <c r="A57" s="1">
        <f t="shared" si="0"/>
        <v>5503</v>
      </c>
      <c r="B57" s="1" t="s">
        <v>106</v>
      </c>
      <c r="C57" s="1" t="s">
        <v>107</v>
      </c>
      <c r="D57" s="2">
        <v>397833.66</v>
      </c>
      <c r="E57" s="2">
        <v>848832.46</v>
      </c>
      <c r="F57" s="2">
        <v>1321621</v>
      </c>
      <c r="G57" s="2">
        <v>1803481.39</v>
      </c>
      <c r="H57" s="2">
        <v>2303061.62</v>
      </c>
      <c r="I57" s="2">
        <v>3058781.18</v>
      </c>
      <c r="J57" s="2">
        <v>3846374.17</v>
      </c>
      <c r="K57" s="2">
        <v>4485314.16</v>
      </c>
      <c r="L57" s="2">
        <v>5108647.4800000004</v>
      </c>
      <c r="M57" s="2">
        <v>6222947.7999999998</v>
      </c>
      <c r="N57" s="2">
        <v>6771253.6399999997</v>
      </c>
      <c r="O57" s="2">
        <v>7683594.1799999997</v>
      </c>
    </row>
    <row r="58" spans="1:15" x14ac:dyDescent="0.2">
      <c r="A58" s="1">
        <f t="shared" si="0"/>
        <v>5504</v>
      </c>
      <c r="B58" s="1" t="s">
        <v>108</v>
      </c>
      <c r="C58" s="1" t="s">
        <v>109</v>
      </c>
      <c r="D58" s="2">
        <v>3335412.59</v>
      </c>
      <c r="E58" s="2">
        <v>7085226.7300000004</v>
      </c>
      <c r="F58" s="2">
        <v>10981567.42</v>
      </c>
      <c r="G58" s="2">
        <v>15689800.75</v>
      </c>
      <c r="H58" s="2">
        <v>20432631.670000002</v>
      </c>
      <c r="I58" s="2">
        <v>25241752.100000001</v>
      </c>
      <c r="J58" s="2">
        <v>30563482</v>
      </c>
      <c r="K58" s="2">
        <v>35236691.840000004</v>
      </c>
      <c r="L58" s="2">
        <v>40319455.68</v>
      </c>
      <c r="M58" s="2">
        <v>44781121.57</v>
      </c>
      <c r="N58" s="2">
        <v>49827683.899999999</v>
      </c>
      <c r="O58" s="2">
        <v>57103239.549999997</v>
      </c>
    </row>
    <row r="59" spans="1:15" x14ac:dyDescent="0.2">
      <c r="A59" s="1">
        <f t="shared" si="0"/>
        <v>5505</v>
      </c>
      <c r="B59" s="1" t="s">
        <v>110</v>
      </c>
      <c r="C59" s="1" t="s">
        <v>111</v>
      </c>
      <c r="D59" s="2">
        <v>72957.77</v>
      </c>
      <c r="E59" s="2">
        <v>225160.16</v>
      </c>
      <c r="F59" s="2">
        <v>386169.55</v>
      </c>
      <c r="G59" s="2">
        <v>558008.62</v>
      </c>
      <c r="H59" s="2">
        <v>745933.95</v>
      </c>
      <c r="I59" s="2">
        <v>943940.42</v>
      </c>
      <c r="J59" s="2">
        <v>1115423.6299999999</v>
      </c>
      <c r="K59" s="2">
        <v>1316901.78</v>
      </c>
      <c r="L59" s="2">
        <v>1469032.07</v>
      </c>
      <c r="M59" s="2">
        <v>1646603.23</v>
      </c>
      <c r="N59" s="2">
        <v>2055996.69</v>
      </c>
      <c r="O59" s="2">
        <v>2441441.7400000002</v>
      </c>
    </row>
    <row r="60" spans="1:15" x14ac:dyDescent="0.2">
      <c r="A60" s="1">
        <f t="shared" si="0"/>
        <v>5506</v>
      </c>
      <c r="B60" s="1" t="s">
        <v>112</v>
      </c>
      <c r="C60" s="1" t="s">
        <v>113</v>
      </c>
      <c r="D60" s="2">
        <v>554960.30000000005</v>
      </c>
      <c r="E60" s="2">
        <v>1008978.29</v>
      </c>
      <c r="F60" s="2">
        <v>1595492.96</v>
      </c>
      <c r="G60" s="2">
        <v>2145292.2799999998</v>
      </c>
      <c r="H60" s="2">
        <v>2806729.11</v>
      </c>
      <c r="I60" s="2">
        <v>3410936.02</v>
      </c>
      <c r="J60" s="2">
        <v>4588711.1900000004</v>
      </c>
      <c r="K60" s="2">
        <v>5845406.8099999996</v>
      </c>
      <c r="L60" s="2">
        <v>6627924.7199999997</v>
      </c>
      <c r="M60" s="2">
        <v>8077652.4500000002</v>
      </c>
      <c r="N60" s="2">
        <v>9199823.0899999999</v>
      </c>
      <c r="O60" s="2">
        <v>10638858.689999999</v>
      </c>
    </row>
    <row r="61" spans="1:15" x14ac:dyDescent="0.2">
      <c r="A61" s="1">
        <f t="shared" si="0"/>
        <v>5507</v>
      </c>
      <c r="B61" s="1" t="s">
        <v>114</v>
      </c>
      <c r="C61" s="1" t="s">
        <v>115</v>
      </c>
      <c r="D61" s="2">
        <v>374528.97</v>
      </c>
      <c r="E61" s="2">
        <v>776622.2</v>
      </c>
      <c r="F61" s="2">
        <v>1172754.28</v>
      </c>
      <c r="G61" s="2">
        <v>1635533.76</v>
      </c>
      <c r="H61" s="2">
        <v>2063571.48</v>
      </c>
      <c r="I61" s="2">
        <v>2499424.7999999998</v>
      </c>
      <c r="J61" s="2">
        <v>2932843.35</v>
      </c>
      <c r="K61" s="2">
        <v>3357068.35</v>
      </c>
      <c r="L61" s="2">
        <v>3783582.42</v>
      </c>
      <c r="M61" s="2">
        <v>4434921.24</v>
      </c>
      <c r="N61" s="2">
        <v>4911631.8899999997</v>
      </c>
      <c r="O61" s="2">
        <v>6037243.5199999996</v>
      </c>
    </row>
    <row r="62" spans="1:15" x14ac:dyDescent="0.2">
      <c r="A62" s="1">
        <f t="shared" si="0"/>
        <v>5508</v>
      </c>
      <c r="B62" s="1" t="s">
        <v>116</v>
      </c>
      <c r="C62" s="1" t="s">
        <v>117</v>
      </c>
      <c r="D62" s="2">
        <v>175410.95</v>
      </c>
      <c r="E62" s="2">
        <v>321884.32</v>
      </c>
      <c r="F62" s="2">
        <v>471443.84</v>
      </c>
      <c r="G62" s="2">
        <v>712853.37</v>
      </c>
      <c r="H62" s="2">
        <v>895924.49</v>
      </c>
      <c r="I62" s="2">
        <v>1028493.27</v>
      </c>
      <c r="J62" s="2">
        <v>1288221.3700000001</v>
      </c>
      <c r="K62" s="2">
        <v>1431571.76</v>
      </c>
      <c r="L62" s="2">
        <v>1567042.64</v>
      </c>
      <c r="M62" s="2">
        <v>1763940.12</v>
      </c>
      <c r="N62" s="2">
        <v>1983536.91</v>
      </c>
      <c r="O62" s="2">
        <v>2175352.15</v>
      </c>
    </row>
    <row r="63" spans="1:15" x14ac:dyDescent="0.2">
      <c r="A63" s="1">
        <f t="shared" si="0"/>
        <v>5509</v>
      </c>
      <c r="B63" s="1" t="s">
        <v>118</v>
      </c>
      <c r="C63" s="1" t="s">
        <v>119</v>
      </c>
      <c r="D63" s="2">
        <v>296615.25</v>
      </c>
      <c r="E63" s="2">
        <v>661713.94999999995</v>
      </c>
      <c r="F63" s="2">
        <v>1020692.49</v>
      </c>
      <c r="G63" s="2">
        <v>1361290.6</v>
      </c>
      <c r="H63" s="2">
        <v>1712339.52</v>
      </c>
      <c r="I63" s="2">
        <v>2066594.74</v>
      </c>
      <c r="J63" s="2">
        <v>2433116.38</v>
      </c>
      <c r="K63" s="2">
        <v>2805303.63</v>
      </c>
      <c r="L63" s="2">
        <v>3155318.71</v>
      </c>
      <c r="M63" s="2">
        <v>3583088</v>
      </c>
      <c r="N63" s="2">
        <v>3980341.85</v>
      </c>
      <c r="O63" s="2">
        <v>4523695.82</v>
      </c>
    </row>
    <row r="64" spans="1:15" x14ac:dyDescent="0.2">
      <c r="A64" s="1">
        <f t="shared" si="0"/>
        <v>5510</v>
      </c>
      <c r="B64" s="1" t="s">
        <v>120</v>
      </c>
      <c r="C64" s="1" t="s">
        <v>121</v>
      </c>
      <c r="D64" s="2">
        <v>331844.78999999998</v>
      </c>
      <c r="E64" s="2">
        <v>1001238.35</v>
      </c>
      <c r="F64" s="2">
        <v>1429258.17</v>
      </c>
      <c r="G64" s="2">
        <v>1834297.97</v>
      </c>
      <c r="H64" s="2">
        <v>2391529.94</v>
      </c>
      <c r="I64" s="2">
        <v>2891211.4</v>
      </c>
      <c r="J64" s="2">
        <v>3906245.94</v>
      </c>
      <c r="K64" s="2">
        <v>4494621.72</v>
      </c>
      <c r="L64" s="2">
        <v>5066999.18</v>
      </c>
      <c r="M64" s="2">
        <v>5609066.2300000004</v>
      </c>
      <c r="N64" s="2">
        <v>6083681.0999999996</v>
      </c>
      <c r="O64" s="2">
        <v>7901768.0499999998</v>
      </c>
    </row>
    <row r="65" spans="1:15" x14ac:dyDescent="0.2">
      <c r="A65" s="1">
        <f t="shared" si="0"/>
        <v>5511</v>
      </c>
      <c r="B65" s="1" t="s">
        <v>122</v>
      </c>
      <c r="C65" s="1" t="s">
        <v>123</v>
      </c>
      <c r="D65" s="2">
        <v>216222.78</v>
      </c>
      <c r="E65" s="2">
        <v>588795.55000000005</v>
      </c>
      <c r="F65" s="2">
        <v>953356.38</v>
      </c>
      <c r="G65" s="2">
        <v>1235162.57</v>
      </c>
      <c r="H65" s="2">
        <v>1588466.28</v>
      </c>
      <c r="I65" s="2">
        <v>1886978.42</v>
      </c>
      <c r="J65" s="2">
        <v>2118695.39</v>
      </c>
      <c r="K65" s="2">
        <v>2384987.96</v>
      </c>
      <c r="L65" s="2">
        <v>2628797.4900000002</v>
      </c>
      <c r="M65" s="2">
        <v>2937178.08</v>
      </c>
      <c r="N65" s="2">
        <v>3366723.08</v>
      </c>
      <c r="O65" s="2">
        <v>3956346.92</v>
      </c>
    </row>
    <row r="66" spans="1:15" x14ac:dyDescent="0.2">
      <c r="A66" s="1">
        <f t="shared" si="0"/>
        <v>5601</v>
      </c>
      <c r="B66" s="1" t="s">
        <v>124</v>
      </c>
      <c r="C66" s="1" t="s">
        <v>125</v>
      </c>
      <c r="D66" s="2">
        <v>471387.08</v>
      </c>
      <c r="E66" s="2">
        <v>1497290.15</v>
      </c>
      <c r="F66" s="2">
        <v>2214148.4700000002</v>
      </c>
      <c r="G66" s="2">
        <v>2850647.55</v>
      </c>
      <c r="H66" s="2">
        <v>3399997.95</v>
      </c>
      <c r="I66" s="2">
        <v>3957174.7</v>
      </c>
      <c r="J66" s="2">
        <v>4765222.4400000004</v>
      </c>
      <c r="K66" s="2">
        <v>6147138.5499999998</v>
      </c>
      <c r="L66" s="2">
        <v>7270740.2999999998</v>
      </c>
      <c r="M66" s="2">
        <v>7805806.2300000004</v>
      </c>
      <c r="N66" s="2">
        <v>8416027.9800000004</v>
      </c>
      <c r="O66" s="2">
        <v>9770192.7100000009</v>
      </c>
    </row>
    <row r="67" spans="1:15" x14ac:dyDescent="0.2">
      <c r="A67" s="1">
        <f t="shared" si="0"/>
        <v>5602</v>
      </c>
      <c r="B67" s="1" t="s">
        <v>126</v>
      </c>
      <c r="C67" s="1" t="s">
        <v>127</v>
      </c>
      <c r="D67" s="2">
        <v>1845694.67</v>
      </c>
      <c r="E67" s="2">
        <v>3846189.09</v>
      </c>
      <c r="F67" s="2">
        <v>5874506.4800000004</v>
      </c>
      <c r="G67" s="2">
        <v>8726522.2400000002</v>
      </c>
      <c r="H67" s="2">
        <v>11682361.960000001</v>
      </c>
      <c r="I67" s="2">
        <v>14090921.5</v>
      </c>
      <c r="J67" s="2">
        <v>17004408.359999999</v>
      </c>
      <c r="K67" s="2">
        <v>19304131.239999998</v>
      </c>
      <c r="L67" s="2">
        <v>22757296.390000001</v>
      </c>
      <c r="M67" s="2">
        <v>26430383.010000002</v>
      </c>
      <c r="N67" s="2">
        <v>29023988.789999999</v>
      </c>
      <c r="O67" s="2">
        <v>33419549.25</v>
      </c>
    </row>
    <row r="68" spans="1:15" x14ac:dyDescent="0.2">
      <c r="A68" s="1">
        <f t="shared" si="0"/>
        <v>5603</v>
      </c>
      <c r="B68" s="1" t="s">
        <v>128</v>
      </c>
      <c r="C68" s="1" t="s">
        <v>129</v>
      </c>
      <c r="D68" s="2">
        <v>5590970.5899999999</v>
      </c>
      <c r="E68" s="2">
        <v>11231035.42</v>
      </c>
      <c r="F68" s="2">
        <v>17607537.460000001</v>
      </c>
      <c r="G68" s="2">
        <v>23689393.25</v>
      </c>
      <c r="H68" s="2">
        <v>31104764.219999999</v>
      </c>
      <c r="I68" s="2">
        <v>38383640.700000003</v>
      </c>
      <c r="J68" s="2">
        <v>45336933.68</v>
      </c>
      <c r="K68" s="2">
        <v>51726019.640000001</v>
      </c>
      <c r="L68" s="2">
        <v>59082577.729999997</v>
      </c>
      <c r="M68" s="2">
        <v>67255521.700000003</v>
      </c>
      <c r="N68" s="2">
        <v>73844817.799999997</v>
      </c>
      <c r="O68" s="2">
        <v>84974977.379999995</v>
      </c>
    </row>
    <row r="69" spans="1:15" x14ac:dyDescent="0.2">
      <c r="A69" s="1">
        <f t="shared" si="0"/>
        <v>5605</v>
      </c>
      <c r="B69" s="1" t="s">
        <v>130</v>
      </c>
      <c r="C69" s="1" t="s">
        <v>131</v>
      </c>
      <c r="D69" s="2">
        <v>1997439.96</v>
      </c>
      <c r="E69" s="2">
        <v>3799503.02</v>
      </c>
      <c r="F69" s="2">
        <v>5698435.96</v>
      </c>
      <c r="G69" s="2">
        <v>9596622.4100000001</v>
      </c>
      <c r="H69" s="2">
        <v>12263222.77</v>
      </c>
      <c r="I69" s="2">
        <v>14194831.859999999</v>
      </c>
      <c r="J69" s="2">
        <v>15830104.35</v>
      </c>
      <c r="K69" s="2">
        <v>17532072.32</v>
      </c>
      <c r="L69" s="2">
        <v>19261938.920000002</v>
      </c>
      <c r="M69" s="2">
        <v>22871774.640000001</v>
      </c>
      <c r="N69" s="2">
        <v>25087448.809999999</v>
      </c>
      <c r="O69" s="2">
        <v>29325302.300000001</v>
      </c>
    </row>
    <row r="70" spans="1:15" x14ac:dyDescent="0.2">
      <c r="A70" s="1">
        <f t="shared" si="0"/>
        <v>5606</v>
      </c>
      <c r="B70" s="1" t="s">
        <v>132</v>
      </c>
      <c r="C70" s="1" t="s">
        <v>133</v>
      </c>
      <c r="D70" s="2">
        <v>782722.42</v>
      </c>
      <c r="E70" s="2">
        <v>1546823.09</v>
      </c>
      <c r="F70" s="2">
        <v>2334580.2000000002</v>
      </c>
      <c r="G70" s="2">
        <v>3122055.09</v>
      </c>
      <c r="H70" s="2">
        <v>4006142.15</v>
      </c>
      <c r="I70" s="2">
        <v>4871199.4400000004</v>
      </c>
      <c r="J70" s="2">
        <v>5750409.29</v>
      </c>
      <c r="K70" s="2">
        <v>6654156.5499999998</v>
      </c>
      <c r="L70" s="2">
        <v>7458022.4299999997</v>
      </c>
      <c r="M70" s="2">
        <v>8846060.2400000002</v>
      </c>
      <c r="N70" s="2">
        <v>9732766.1400000006</v>
      </c>
      <c r="O70" s="2">
        <v>11502735.92</v>
      </c>
    </row>
    <row r="71" spans="1:15" x14ac:dyDescent="0.2">
      <c r="A71" s="1">
        <f t="shared" ref="A71:A134" si="1">+B71*1</f>
        <v>5607</v>
      </c>
      <c r="B71" s="1" t="s">
        <v>134</v>
      </c>
      <c r="C71" s="1" t="s">
        <v>135</v>
      </c>
      <c r="D71" s="2">
        <v>1349052.32</v>
      </c>
      <c r="E71" s="2">
        <v>3322471.28</v>
      </c>
      <c r="F71" s="2">
        <v>4902570.26</v>
      </c>
      <c r="G71" s="2">
        <v>6774032</v>
      </c>
      <c r="H71" s="2">
        <v>9252995.4000000004</v>
      </c>
      <c r="I71" s="2">
        <v>11201482.75</v>
      </c>
      <c r="J71" s="2">
        <v>13370531.18</v>
      </c>
      <c r="K71" s="2">
        <v>15160319.15</v>
      </c>
      <c r="L71" s="2">
        <v>17005294.43</v>
      </c>
      <c r="M71" s="2">
        <v>19206496.989999998</v>
      </c>
      <c r="N71" s="2">
        <v>21334463.120000001</v>
      </c>
      <c r="O71" s="2">
        <v>24272948.059999999</v>
      </c>
    </row>
    <row r="72" spans="1:15" x14ac:dyDescent="0.2">
      <c r="A72" s="1">
        <f t="shared" si="1"/>
        <v>5608</v>
      </c>
      <c r="B72" s="1" t="s">
        <v>136</v>
      </c>
      <c r="C72" s="1" t="s">
        <v>137</v>
      </c>
      <c r="D72" s="2">
        <v>566480.73</v>
      </c>
      <c r="E72" s="2">
        <v>1093396.67</v>
      </c>
      <c r="F72" s="2">
        <v>1636397.85</v>
      </c>
      <c r="G72" s="2">
        <v>2212796.1</v>
      </c>
      <c r="H72" s="2">
        <v>2830300.18</v>
      </c>
      <c r="I72" s="2">
        <v>3524810.44</v>
      </c>
      <c r="J72" s="2">
        <v>4091780.98</v>
      </c>
      <c r="K72" s="2">
        <v>4744002.29</v>
      </c>
      <c r="L72" s="2">
        <v>6499580.7400000002</v>
      </c>
      <c r="M72" s="2">
        <v>7131894.3899999997</v>
      </c>
      <c r="N72" s="2">
        <v>7860976.6699999999</v>
      </c>
      <c r="O72" s="2">
        <v>10080414.449999999</v>
      </c>
    </row>
    <row r="73" spans="1:15" x14ac:dyDescent="0.2">
      <c r="A73" s="1">
        <f t="shared" si="1"/>
        <v>5609</v>
      </c>
      <c r="B73" s="1" t="s">
        <v>138</v>
      </c>
      <c r="C73" s="1" t="s">
        <v>139</v>
      </c>
      <c r="D73" s="2">
        <v>754975.13</v>
      </c>
      <c r="E73" s="2">
        <v>1566343.19</v>
      </c>
      <c r="F73" s="2">
        <v>2329579.77</v>
      </c>
      <c r="G73" s="2">
        <v>3267545.24</v>
      </c>
      <c r="H73" s="2">
        <v>4093127.21</v>
      </c>
      <c r="I73" s="2">
        <v>5080184.37</v>
      </c>
      <c r="J73" s="2">
        <v>5980841.8899999997</v>
      </c>
      <c r="K73" s="2">
        <v>8054367.2000000002</v>
      </c>
      <c r="L73" s="2">
        <v>8936329.8399999999</v>
      </c>
      <c r="M73" s="2">
        <v>11682959.15</v>
      </c>
      <c r="N73" s="2">
        <v>12690167.859999999</v>
      </c>
      <c r="O73" s="2">
        <v>14092790.27</v>
      </c>
    </row>
    <row r="74" spans="1:15" x14ac:dyDescent="0.2">
      <c r="A74" s="1">
        <f t="shared" si="1"/>
        <v>5610</v>
      </c>
      <c r="B74" s="1" t="s">
        <v>140</v>
      </c>
      <c r="C74" s="1" t="s">
        <v>141</v>
      </c>
      <c r="D74" s="2">
        <v>308601.46000000002</v>
      </c>
      <c r="E74" s="2">
        <v>1017616.56</v>
      </c>
      <c r="F74" s="2">
        <v>1664044.93</v>
      </c>
      <c r="G74" s="2">
        <v>2386315.7799999998</v>
      </c>
      <c r="H74" s="2">
        <v>3158953.49</v>
      </c>
      <c r="I74" s="2">
        <v>4131160.68</v>
      </c>
      <c r="J74" s="2">
        <v>4832894.99</v>
      </c>
      <c r="K74" s="2">
        <v>5469480.4800000004</v>
      </c>
      <c r="L74" s="2">
        <v>6232060.5599999996</v>
      </c>
      <c r="M74" s="2">
        <v>7052305.6699999999</v>
      </c>
      <c r="N74" s="2">
        <v>7899466.7199999997</v>
      </c>
      <c r="O74" s="2">
        <v>9725866.7699999996</v>
      </c>
    </row>
    <row r="75" spans="1:15" x14ac:dyDescent="0.2">
      <c r="A75" s="1">
        <f t="shared" si="1"/>
        <v>5611</v>
      </c>
      <c r="B75" s="1" t="s">
        <v>142</v>
      </c>
      <c r="C75" s="1" t="s">
        <v>143</v>
      </c>
      <c r="D75" s="2">
        <v>495800.25</v>
      </c>
      <c r="E75" s="2">
        <v>969185.46</v>
      </c>
      <c r="F75" s="2">
        <v>1409073.39</v>
      </c>
      <c r="G75" s="2">
        <v>1892908.89</v>
      </c>
      <c r="H75" s="2">
        <v>2400372.73</v>
      </c>
      <c r="I75" s="2">
        <v>3049731.32</v>
      </c>
      <c r="J75" s="2">
        <v>3541751.07</v>
      </c>
      <c r="K75" s="2">
        <v>3988693.29</v>
      </c>
      <c r="L75" s="2">
        <v>4508787.57</v>
      </c>
      <c r="M75" s="2">
        <v>5087187.03</v>
      </c>
      <c r="N75" s="2">
        <v>5614221.5800000001</v>
      </c>
      <c r="O75" s="2">
        <v>6316986.6500000004</v>
      </c>
    </row>
    <row r="76" spans="1:15" x14ac:dyDescent="0.2">
      <c r="A76" s="1">
        <f t="shared" si="1"/>
        <v>5701</v>
      </c>
      <c r="B76" s="1" t="s">
        <v>144</v>
      </c>
      <c r="C76" s="1" t="s">
        <v>145</v>
      </c>
      <c r="D76" s="2">
        <v>1295012.3500000001</v>
      </c>
      <c r="E76" s="2">
        <v>5188219.84</v>
      </c>
      <c r="F76" s="2">
        <v>8988244.3800000008</v>
      </c>
      <c r="G76" s="2">
        <v>13087924.310000001</v>
      </c>
      <c r="H76" s="2">
        <v>17700196.34</v>
      </c>
      <c r="I76" s="2">
        <v>23571813.5</v>
      </c>
      <c r="J76" s="2">
        <v>29644629.649999999</v>
      </c>
      <c r="K76" s="2">
        <v>33534220.25</v>
      </c>
      <c r="L76" s="2">
        <v>39024169.789999999</v>
      </c>
      <c r="M76" s="2">
        <v>44492232.450000003</v>
      </c>
      <c r="N76" s="2">
        <v>49651346.490000002</v>
      </c>
      <c r="O76" s="2">
        <v>59717134.409999996</v>
      </c>
    </row>
    <row r="77" spans="1:15" x14ac:dyDescent="0.2">
      <c r="A77" s="1">
        <f t="shared" si="1"/>
        <v>5702</v>
      </c>
      <c r="B77" s="1" t="s">
        <v>146</v>
      </c>
      <c r="C77" s="1" t="s">
        <v>147</v>
      </c>
      <c r="D77" s="2">
        <v>899138.98</v>
      </c>
      <c r="E77" s="2">
        <v>1877254.67</v>
      </c>
      <c r="F77" s="2">
        <v>2770303.66</v>
      </c>
      <c r="G77" s="2">
        <v>3746311.8</v>
      </c>
      <c r="H77" s="2">
        <v>4884323.28</v>
      </c>
      <c r="I77" s="2">
        <v>6542138.1200000001</v>
      </c>
      <c r="J77" s="2">
        <v>9603579.0399999991</v>
      </c>
      <c r="K77" s="2">
        <v>11451274.4</v>
      </c>
      <c r="L77" s="2">
        <v>13671210.689999999</v>
      </c>
      <c r="M77" s="2">
        <v>15153368.140000001</v>
      </c>
      <c r="N77" s="2">
        <v>16238649.58</v>
      </c>
      <c r="O77" s="2">
        <v>18614917.449999999</v>
      </c>
    </row>
    <row r="78" spans="1:15" x14ac:dyDescent="0.2">
      <c r="A78" s="1">
        <f t="shared" si="1"/>
        <v>5703</v>
      </c>
      <c r="B78" s="1" t="s">
        <v>148</v>
      </c>
      <c r="C78" s="1" t="s">
        <v>149</v>
      </c>
      <c r="D78" s="2">
        <v>2333466.61</v>
      </c>
      <c r="E78" s="2">
        <v>4620107.58</v>
      </c>
      <c r="F78" s="2">
        <v>7070589.9800000004</v>
      </c>
      <c r="G78" s="2">
        <v>9756415.4299999997</v>
      </c>
      <c r="H78" s="2">
        <v>12961100.91</v>
      </c>
      <c r="I78" s="2">
        <v>15894368.119999999</v>
      </c>
      <c r="J78" s="2">
        <v>18595394.280000001</v>
      </c>
      <c r="K78" s="2">
        <v>21179346.879999999</v>
      </c>
      <c r="L78" s="2">
        <v>24028571.5</v>
      </c>
      <c r="M78" s="2">
        <v>27278201.07</v>
      </c>
      <c r="N78" s="2">
        <v>30391427.68</v>
      </c>
      <c r="O78" s="2">
        <v>35844992.149999999</v>
      </c>
    </row>
    <row r="79" spans="1:15" x14ac:dyDescent="0.2">
      <c r="A79" s="1">
        <f t="shared" si="1"/>
        <v>5704</v>
      </c>
      <c r="B79" s="1" t="s">
        <v>150</v>
      </c>
      <c r="C79" s="1" t="s">
        <v>151</v>
      </c>
      <c r="D79" s="2">
        <v>751331.15</v>
      </c>
      <c r="E79" s="2">
        <v>1572581.46</v>
      </c>
      <c r="F79" s="2">
        <v>2327066.77</v>
      </c>
      <c r="G79" s="2">
        <v>3235577.22</v>
      </c>
      <c r="H79" s="2">
        <v>4111868.11</v>
      </c>
      <c r="I79" s="2">
        <v>5138787.62</v>
      </c>
      <c r="J79" s="2">
        <v>5958633.9299999997</v>
      </c>
      <c r="K79" s="2">
        <v>6768177.7000000002</v>
      </c>
      <c r="L79" s="2">
        <v>7684072.75</v>
      </c>
      <c r="M79" s="2">
        <v>8650357.1400000006</v>
      </c>
      <c r="N79" s="2">
        <v>9684091.6600000001</v>
      </c>
      <c r="O79" s="2">
        <v>11567050.82</v>
      </c>
    </row>
    <row r="80" spans="1:15" x14ac:dyDescent="0.2">
      <c r="A80" s="1">
        <f t="shared" si="1"/>
        <v>5801</v>
      </c>
      <c r="B80" s="1" t="s">
        <v>152</v>
      </c>
      <c r="C80" s="1" t="s">
        <v>153</v>
      </c>
      <c r="D80" s="2">
        <v>1571579.33</v>
      </c>
      <c r="E80" s="2">
        <v>3193974.94</v>
      </c>
      <c r="F80" s="2">
        <v>4830507.76</v>
      </c>
      <c r="G80" s="2">
        <v>7196346.8200000003</v>
      </c>
      <c r="H80" s="2">
        <v>9558949.9100000001</v>
      </c>
      <c r="I80" s="2">
        <v>11888217.279999999</v>
      </c>
      <c r="J80" s="2">
        <v>13986681.359999999</v>
      </c>
      <c r="K80" s="2">
        <v>15998135.32</v>
      </c>
      <c r="L80" s="2">
        <v>18189993.510000002</v>
      </c>
      <c r="M80" s="2">
        <v>20079944.579999998</v>
      </c>
      <c r="N80" s="2">
        <v>22026858.16</v>
      </c>
      <c r="O80" s="2">
        <v>24946146.649999999</v>
      </c>
    </row>
    <row r="81" spans="1:15" x14ac:dyDescent="0.2">
      <c r="A81" s="1">
        <f t="shared" si="1"/>
        <v>5802</v>
      </c>
      <c r="B81" s="1" t="s">
        <v>154</v>
      </c>
      <c r="C81" s="1" t="s">
        <v>155</v>
      </c>
      <c r="D81" s="2">
        <v>716195.17</v>
      </c>
      <c r="E81" s="2">
        <v>1592832.71</v>
      </c>
      <c r="F81" s="2">
        <v>2471303.23</v>
      </c>
      <c r="G81" s="2">
        <v>3420279.88</v>
      </c>
      <c r="H81" s="2">
        <v>4667786.57</v>
      </c>
      <c r="I81" s="2">
        <v>5772268.04</v>
      </c>
      <c r="J81" s="2">
        <v>7023211.6299999999</v>
      </c>
      <c r="K81" s="2">
        <v>8057633.8399999999</v>
      </c>
      <c r="L81" s="2">
        <v>9200252.0700000003</v>
      </c>
      <c r="M81" s="2">
        <v>10346417.630000001</v>
      </c>
      <c r="N81" s="2">
        <v>11658754.6</v>
      </c>
      <c r="O81" s="2">
        <v>13937317.66</v>
      </c>
    </row>
    <row r="82" spans="1:15" x14ac:dyDescent="0.2">
      <c r="A82" s="1">
        <f t="shared" si="1"/>
        <v>5803</v>
      </c>
      <c r="B82" s="1" t="s">
        <v>156</v>
      </c>
      <c r="C82" s="1" t="s">
        <v>157</v>
      </c>
      <c r="D82" s="2">
        <v>4882094.05</v>
      </c>
      <c r="E82" s="2">
        <v>9566142.25</v>
      </c>
      <c r="F82" s="2">
        <v>15569578.640000001</v>
      </c>
      <c r="G82" s="2">
        <v>22123956.07</v>
      </c>
      <c r="H82" s="2">
        <v>30118914.219999999</v>
      </c>
      <c r="I82" s="2">
        <v>38501858.549999997</v>
      </c>
      <c r="J82" s="2">
        <v>45179357.609999999</v>
      </c>
      <c r="K82" s="2">
        <v>51225042.57</v>
      </c>
      <c r="L82" s="2">
        <v>57430444.880000003</v>
      </c>
      <c r="M82" s="2">
        <v>64818090.530000001</v>
      </c>
      <c r="N82" s="2">
        <v>71043335.569999993</v>
      </c>
      <c r="O82" s="2">
        <v>80772582.480000004</v>
      </c>
    </row>
    <row r="83" spans="1:15" x14ac:dyDescent="0.2">
      <c r="A83" s="1">
        <f t="shared" si="1"/>
        <v>5804</v>
      </c>
      <c r="B83" s="1" t="s">
        <v>158</v>
      </c>
      <c r="C83" s="1" t="s">
        <v>159</v>
      </c>
      <c r="D83" s="2">
        <v>313217.91999999998</v>
      </c>
      <c r="E83" s="2">
        <v>1635109.39</v>
      </c>
      <c r="F83" s="2">
        <v>3136500.62</v>
      </c>
      <c r="G83" s="2">
        <v>4537405.5999999996</v>
      </c>
      <c r="H83" s="2">
        <v>6165444.8499999996</v>
      </c>
      <c r="I83" s="2">
        <v>8239310.1600000001</v>
      </c>
      <c r="J83" s="2">
        <v>10974680.310000001</v>
      </c>
      <c r="K83" s="2">
        <v>12882213.689999999</v>
      </c>
      <c r="L83" s="2">
        <v>14696205.699999999</v>
      </c>
      <c r="M83" s="2">
        <v>17310451.32</v>
      </c>
      <c r="N83" s="2">
        <v>19785808.07</v>
      </c>
      <c r="O83" s="2">
        <v>24552570.010000002</v>
      </c>
    </row>
    <row r="84" spans="1:15" x14ac:dyDescent="0.2">
      <c r="A84" s="1">
        <f t="shared" si="1"/>
        <v>5805</v>
      </c>
      <c r="B84" s="1" t="s">
        <v>160</v>
      </c>
      <c r="C84" s="1" t="s">
        <v>161</v>
      </c>
      <c r="D84" s="2">
        <v>1478745.6</v>
      </c>
      <c r="E84" s="2">
        <v>2563755.54</v>
      </c>
      <c r="F84" s="2">
        <v>3493485.63</v>
      </c>
      <c r="G84" s="2">
        <v>4493398.71</v>
      </c>
      <c r="H84" s="2">
        <v>6070542.4299999997</v>
      </c>
      <c r="I84" s="2">
        <v>7919582.4800000004</v>
      </c>
      <c r="J84" s="2">
        <v>10280807.640000001</v>
      </c>
      <c r="K84" s="2">
        <v>12552997.960000001</v>
      </c>
      <c r="L84" s="2">
        <v>14002522.199999999</v>
      </c>
      <c r="M84" s="2">
        <v>15372468.98</v>
      </c>
      <c r="N84" s="2">
        <v>16579687.91</v>
      </c>
      <c r="O84" s="2">
        <v>19665845.190000001</v>
      </c>
    </row>
    <row r="85" spans="1:15" x14ac:dyDescent="0.2">
      <c r="A85" s="1">
        <f t="shared" si="1"/>
        <v>5806</v>
      </c>
      <c r="B85" s="1" t="s">
        <v>162</v>
      </c>
      <c r="C85" s="1" t="s">
        <v>163</v>
      </c>
      <c r="D85" s="2">
        <v>343034.42</v>
      </c>
      <c r="E85" s="2">
        <v>681951.4</v>
      </c>
      <c r="F85" s="2">
        <v>1036550.21</v>
      </c>
      <c r="G85" s="2">
        <v>1421399.1</v>
      </c>
      <c r="H85" s="2">
        <v>1971952.06</v>
      </c>
      <c r="I85" s="2">
        <v>2460117.7000000002</v>
      </c>
      <c r="J85" s="2">
        <v>2923004.04</v>
      </c>
      <c r="K85" s="2">
        <v>3249111.63</v>
      </c>
      <c r="L85" s="2">
        <v>3662723.75</v>
      </c>
      <c r="M85" s="2">
        <v>4144835.7</v>
      </c>
      <c r="N85" s="2">
        <v>5899031.0999999996</v>
      </c>
      <c r="O85" s="2">
        <v>6636483.2300000004</v>
      </c>
    </row>
    <row r="86" spans="1:15" x14ac:dyDescent="0.2">
      <c r="A86" s="1">
        <f t="shared" si="1"/>
        <v>5807</v>
      </c>
      <c r="B86" s="1" t="s">
        <v>164</v>
      </c>
      <c r="C86" s="1" t="s">
        <v>165</v>
      </c>
      <c r="D86" s="2">
        <v>990122.86</v>
      </c>
      <c r="E86" s="2">
        <v>1996070.21</v>
      </c>
      <c r="F86" s="2">
        <v>2999346.06</v>
      </c>
      <c r="G86" s="2">
        <v>4113542.59</v>
      </c>
      <c r="H86" s="2">
        <v>5190266.03</v>
      </c>
      <c r="I86" s="2">
        <v>6651178.7800000003</v>
      </c>
      <c r="J86" s="2">
        <v>8580049.3900000006</v>
      </c>
      <c r="K86" s="2">
        <v>9645686.4900000002</v>
      </c>
      <c r="L86" s="2">
        <v>10780132.73</v>
      </c>
      <c r="M86" s="2">
        <v>11944180.73</v>
      </c>
      <c r="N86" s="2">
        <v>13239117.92</v>
      </c>
      <c r="O86" s="2">
        <v>16212705.6</v>
      </c>
    </row>
    <row r="87" spans="1:15" x14ac:dyDescent="0.2">
      <c r="A87" s="1">
        <f t="shared" si="1"/>
        <v>5808</v>
      </c>
      <c r="B87" s="1" t="s">
        <v>166</v>
      </c>
      <c r="C87" s="1" t="s">
        <v>167</v>
      </c>
      <c r="D87" s="2">
        <v>420385.72</v>
      </c>
      <c r="E87" s="2">
        <v>817084.82</v>
      </c>
      <c r="F87" s="2">
        <v>1260453.1100000001</v>
      </c>
      <c r="G87" s="2">
        <v>1762662.3999999999</v>
      </c>
      <c r="H87" s="2">
        <v>2194734.2000000002</v>
      </c>
      <c r="I87" s="2">
        <v>2880967.67</v>
      </c>
      <c r="J87" s="2">
        <v>3728617.01</v>
      </c>
      <c r="K87" s="2">
        <v>5086042.75</v>
      </c>
      <c r="L87" s="2">
        <v>5645290.2300000004</v>
      </c>
      <c r="M87" s="2">
        <v>6106991.9199999999</v>
      </c>
      <c r="N87" s="2">
        <v>7151609.7999999998</v>
      </c>
      <c r="O87" s="2">
        <v>7864866.5800000001</v>
      </c>
    </row>
    <row r="88" spans="1:15" x14ac:dyDescent="0.2">
      <c r="A88" s="1">
        <f t="shared" si="1"/>
        <v>5901</v>
      </c>
      <c r="B88" s="1" t="s">
        <v>168</v>
      </c>
      <c r="C88" s="1" t="s">
        <v>169</v>
      </c>
      <c r="D88" s="2">
        <v>486041.73</v>
      </c>
      <c r="E88" s="2">
        <v>1305205.46</v>
      </c>
      <c r="F88" s="2">
        <v>2116909.96</v>
      </c>
      <c r="G88" s="2">
        <v>2946549.55</v>
      </c>
      <c r="H88" s="2">
        <v>3668850.56</v>
      </c>
      <c r="I88" s="2">
        <v>4968589.8099999996</v>
      </c>
      <c r="J88" s="2">
        <v>6109957.4100000001</v>
      </c>
      <c r="K88" s="2">
        <v>7227311.6799999997</v>
      </c>
      <c r="L88" s="2">
        <v>8798653.7699999996</v>
      </c>
      <c r="M88" s="2">
        <v>10128880.32</v>
      </c>
      <c r="N88" s="2">
        <v>11101500.130000001</v>
      </c>
      <c r="O88" s="2">
        <v>13789134.539999999</v>
      </c>
    </row>
    <row r="89" spans="1:15" x14ac:dyDescent="0.2">
      <c r="A89" s="1">
        <f t="shared" si="1"/>
        <v>5902</v>
      </c>
      <c r="B89" s="1" t="s">
        <v>170</v>
      </c>
      <c r="C89" s="1" t="s">
        <v>171</v>
      </c>
      <c r="D89" s="2">
        <v>681192.64</v>
      </c>
      <c r="E89" s="2">
        <v>1256737.04</v>
      </c>
      <c r="F89" s="2">
        <v>1921402.17</v>
      </c>
      <c r="G89" s="2">
        <v>2725309.97</v>
      </c>
      <c r="H89" s="2">
        <v>4071950.53</v>
      </c>
      <c r="I89" s="2">
        <v>4657775.9800000004</v>
      </c>
      <c r="J89" s="2">
        <v>7378923.0099999998</v>
      </c>
      <c r="K89" s="2">
        <v>7990596.8300000001</v>
      </c>
      <c r="L89" s="2">
        <v>9363734.5800000001</v>
      </c>
      <c r="M89" s="2">
        <v>10499744.869999999</v>
      </c>
      <c r="N89" s="2">
        <v>12057713.6</v>
      </c>
      <c r="O89" s="2">
        <v>13407337.550000001</v>
      </c>
    </row>
    <row r="90" spans="1:15" x14ac:dyDescent="0.2">
      <c r="A90" s="1">
        <f t="shared" si="1"/>
        <v>5903</v>
      </c>
      <c r="B90" s="1" t="s">
        <v>172</v>
      </c>
      <c r="C90" s="1" t="s">
        <v>173</v>
      </c>
      <c r="D90" s="2">
        <v>1205560.81</v>
      </c>
      <c r="E90" s="2">
        <v>2492037.65</v>
      </c>
      <c r="F90" s="2">
        <v>3586776.97</v>
      </c>
      <c r="G90" s="2">
        <v>4905375.21</v>
      </c>
      <c r="H90" s="2">
        <v>6651118.96</v>
      </c>
      <c r="I90" s="2">
        <v>8733377.6500000004</v>
      </c>
      <c r="J90" s="2">
        <v>10245433.91</v>
      </c>
      <c r="K90" s="2">
        <v>11436249.57</v>
      </c>
      <c r="L90" s="2">
        <v>13948011.33</v>
      </c>
      <c r="M90" s="2">
        <v>15886112.800000001</v>
      </c>
      <c r="N90" s="2">
        <v>19883827.329999998</v>
      </c>
      <c r="O90" s="2">
        <v>24428380.280000001</v>
      </c>
    </row>
    <row r="91" spans="1:15" x14ac:dyDescent="0.2">
      <c r="A91" s="1">
        <f t="shared" si="1"/>
        <v>5904</v>
      </c>
      <c r="B91" s="1" t="s">
        <v>174</v>
      </c>
      <c r="C91" s="1" t="s">
        <v>175</v>
      </c>
      <c r="D91" s="2">
        <v>291380.13</v>
      </c>
      <c r="E91" s="2">
        <v>1579041.63</v>
      </c>
      <c r="F91" s="2">
        <v>2955793.7</v>
      </c>
      <c r="G91" s="2">
        <v>4267140.29</v>
      </c>
      <c r="H91" s="2">
        <v>6883228.5999999996</v>
      </c>
      <c r="I91" s="2">
        <v>8935991.3699999992</v>
      </c>
      <c r="J91" s="2">
        <v>10814809.060000001</v>
      </c>
      <c r="K91" s="2">
        <v>13155328.939999999</v>
      </c>
      <c r="L91" s="2">
        <v>15232624.51</v>
      </c>
      <c r="M91" s="2">
        <v>17797165.399999999</v>
      </c>
      <c r="N91" s="2">
        <v>20366126.399999999</v>
      </c>
      <c r="O91" s="2">
        <v>27491401.600000001</v>
      </c>
    </row>
    <row r="92" spans="1:15" x14ac:dyDescent="0.2">
      <c r="A92" s="1">
        <f t="shared" si="1"/>
        <v>5905</v>
      </c>
      <c r="B92" s="1" t="s">
        <v>176</v>
      </c>
      <c r="C92" s="1" t="s">
        <v>177</v>
      </c>
      <c r="D92" s="2">
        <v>6219681.1600000001</v>
      </c>
      <c r="E92" s="2">
        <v>10836102.32</v>
      </c>
      <c r="F92" s="2">
        <v>16049921.01</v>
      </c>
      <c r="G92" s="2">
        <v>21826211.890000001</v>
      </c>
      <c r="H92" s="2">
        <v>28976411.550000001</v>
      </c>
      <c r="I92" s="2">
        <v>36233876.670000002</v>
      </c>
      <c r="J92" s="2">
        <v>46254142.740000002</v>
      </c>
      <c r="K92" s="2">
        <v>60601367.189999998</v>
      </c>
      <c r="L92" s="2">
        <v>66616283.109999999</v>
      </c>
      <c r="M92" s="2">
        <v>73112689.239999995</v>
      </c>
      <c r="N92" s="2">
        <v>81759070.060000002</v>
      </c>
      <c r="O92" s="2">
        <v>100998552.02</v>
      </c>
    </row>
    <row r="93" spans="1:15" x14ac:dyDescent="0.2">
      <c r="A93" s="1">
        <f t="shared" si="1"/>
        <v>5906</v>
      </c>
      <c r="B93" s="1" t="s">
        <v>178</v>
      </c>
      <c r="C93" s="1" t="s">
        <v>179</v>
      </c>
      <c r="D93" s="2">
        <v>603105.59</v>
      </c>
      <c r="E93" s="2">
        <v>1584141.26</v>
      </c>
      <c r="F93" s="2">
        <v>2721550.44</v>
      </c>
      <c r="G93" s="2">
        <v>3540402.28</v>
      </c>
      <c r="H93" s="2">
        <v>4992393.51</v>
      </c>
      <c r="I93" s="2">
        <v>6735012.25</v>
      </c>
      <c r="J93" s="2">
        <v>8844077.4499999993</v>
      </c>
      <c r="K93" s="2">
        <v>9888935.1300000008</v>
      </c>
      <c r="L93" s="2">
        <v>11310970.789999999</v>
      </c>
      <c r="M93" s="2">
        <v>13661540.619999999</v>
      </c>
      <c r="N93" s="2">
        <v>14866627.98</v>
      </c>
      <c r="O93" s="2">
        <v>19758706.02</v>
      </c>
    </row>
    <row r="94" spans="1:15" x14ac:dyDescent="0.2">
      <c r="A94" s="1">
        <f t="shared" si="1"/>
        <v>5907</v>
      </c>
      <c r="B94" s="1" t="s">
        <v>180</v>
      </c>
      <c r="C94" s="1" t="s">
        <v>181</v>
      </c>
      <c r="D94" s="2">
        <v>612893.76</v>
      </c>
      <c r="E94" s="2">
        <v>1379791.7</v>
      </c>
      <c r="F94" s="2">
        <v>2197672.6</v>
      </c>
      <c r="G94" s="2">
        <v>2737889.8</v>
      </c>
      <c r="H94" s="2">
        <v>3576190.67</v>
      </c>
      <c r="I94" s="2">
        <v>4880464.5599999996</v>
      </c>
      <c r="J94" s="2">
        <v>5611326.1399999997</v>
      </c>
      <c r="K94" s="2">
        <v>6374748.3200000003</v>
      </c>
      <c r="L94" s="2">
        <v>6956524.8499999996</v>
      </c>
      <c r="M94" s="2">
        <v>7992831.1799999997</v>
      </c>
      <c r="N94" s="2">
        <v>9098152.1899999995</v>
      </c>
      <c r="O94" s="2">
        <v>10513096.74</v>
      </c>
    </row>
    <row r="95" spans="1:15" x14ac:dyDescent="0.2">
      <c r="A95" s="1">
        <f t="shared" si="1"/>
        <v>6001</v>
      </c>
      <c r="B95" s="1" t="s">
        <v>182</v>
      </c>
      <c r="C95" s="1" t="s">
        <v>183</v>
      </c>
      <c r="D95" s="2">
        <v>1213591.1599999999</v>
      </c>
      <c r="E95" s="2">
        <v>1764385.96</v>
      </c>
      <c r="F95" s="2">
        <v>2372785.4700000002</v>
      </c>
      <c r="G95" s="2">
        <v>3043077.87</v>
      </c>
      <c r="H95" s="2">
        <v>3656438.95</v>
      </c>
      <c r="I95" s="2">
        <v>4482362.4800000004</v>
      </c>
      <c r="J95" s="2">
        <v>5115752.9000000004</v>
      </c>
      <c r="K95" s="2">
        <v>6000633.4900000002</v>
      </c>
      <c r="L95" s="2">
        <v>6761869.3899999997</v>
      </c>
      <c r="M95" s="2">
        <v>7551351.0899999999</v>
      </c>
      <c r="N95" s="2">
        <v>8183071.6399999997</v>
      </c>
      <c r="O95" s="2">
        <v>9296967.0199999996</v>
      </c>
    </row>
    <row r="96" spans="1:15" x14ac:dyDescent="0.2">
      <c r="A96" s="1">
        <f t="shared" si="1"/>
        <v>6002</v>
      </c>
      <c r="B96" s="1" t="s">
        <v>184</v>
      </c>
      <c r="C96" s="1" t="s">
        <v>185</v>
      </c>
      <c r="D96" s="2">
        <v>193303.1</v>
      </c>
      <c r="E96" s="2">
        <v>597689.98</v>
      </c>
      <c r="F96" s="2">
        <v>863544.38</v>
      </c>
      <c r="G96" s="2">
        <v>1076673.33</v>
      </c>
      <c r="H96" s="2">
        <v>1237567.68</v>
      </c>
      <c r="I96" s="2">
        <v>1763214.08</v>
      </c>
      <c r="J96" s="2">
        <v>1954058.89</v>
      </c>
      <c r="K96" s="2">
        <v>2216673.7400000002</v>
      </c>
      <c r="L96" s="2">
        <v>2435142.62</v>
      </c>
      <c r="M96" s="2">
        <v>2674485</v>
      </c>
      <c r="N96" s="2">
        <v>2949885.21</v>
      </c>
      <c r="O96" s="2">
        <v>3601203.58</v>
      </c>
    </row>
    <row r="97" spans="1:15" x14ac:dyDescent="0.2">
      <c r="A97" s="1">
        <f t="shared" si="1"/>
        <v>6003</v>
      </c>
      <c r="B97" s="1" t="s">
        <v>186</v>
      </c>
      <c r="C97" s="1" t="s">
        <v>187</v>
      </c>
      <c r="D97" s="2">
        <v>2517321.5499999998</v>
      </c>
      <c r="E97" s="2">
        <v>5325147.8899999997</v>
      </c>
      <c r="F97" s="2">
        <v>8953232.6400000006</v>
      </c>
      <c r="G97" s="2">
        <v>12021369.439999999</v>
      </c>
      <c r="H97" s="2">
        <v>15481030.050000001</v>
      </c>
      <c r="I97" s="2">
        <v>19282829.280000001</v>
      </c>
      <c r="J97" s="2">
        <v>23162172.579999998</v>
      </c>
      <c r="K97" s="2">
        <v>26293734.629999999</v>
      </c>
      <c r="L97" s="2">
        <v>30505042.359999999</v>
      </c>
      <c r="M97" s="2">
        <v>34001976.140000001</v>
      </c>
      <c r="N97" s="2">
        <v>37670608.899999999</v>
      </c>
      <c r="O97" s="2">
        <v>44664178.380000003</v>
      </c>
    </row>
    <row r="98" spans="1:15" x14ac:dyDescent="0.2">
      <c r="A98" s="1">
        <f t="shared" si="1"/>
        <v>6004</v>
      </c>
      <c r="B98" s="1" t="s">
        <v>188</v>
      </c>
      <c r="C98" s="1" t="s">
        <v>189</v>
      </c>
      <c r="D98" s="2">
        <v>430085.95</v>
      </c>
      <c r="E98" s="2">
        <v>813755.29</v>
      </c>
      <c r="F98" s="2">
        <v>1211732.6100000001</v>
      </c>
      <c r="G98" s="2">
        <v>1668322.4</v>
      </c>
      <c r="H98" s="2">
        <v>2101613.13</v>
      </c>
      <c r="I98" s="2">
        <v>3181383.86</v>
      </c>
      <c r="J98" s="2">
        <v>3748176.48</v>
      </c>
      <c r="K98" s="2">
        <v>4198283.59</v>
      </c>
      <c r="L98" s="2">
        <v>4645181.33</v>
      </c>
      <c r="M98" s="2">
        <v>5396686.8300000001</v>
      </c>
      <c r="N98" s="2">
        <v>5872683.21</v>
      </c>
      <c r="O98" s="2">
        <v>6863440.0700000003</v>
      </c>
    </row>
    <row r="99" spans="1:15" x14ac:dyDescent="0.2">
      <c r="A99" s="1">
        <f t="shared" si="1"/>
        <v>6005</v>
      </c>
      <c r="B99" s="1" t="s">
        <v>190</v>
      </c>
      <c r="C99" s="1" t="s">
        <v>191</v>
      </c>
      <c r="D99" s="2">
        <v>4066930.15</v>
      </c>
      <c r="E99" s="2">
        <v>8205411.5099999998</v>
      </c>
      <c r="F99" s="2">
        <v>12616450.82</v>
      </c>
      <c r="G99" s="2">
        <v>17280099.5</v>
      </c>
      <c r="H99" s="2">
        <v>22153003.07</v>
      </c>
      <c r="I99" s="2">
        <v>27002038.010000002</v>
      </c>
      <c r="J99" s="2">
        <v>32197036.039999999</v>
      </c>
      <c r="K99" s="2">
        <v>36967066.159999996</v>
      </c>
      <c r="L99" s="2">
        <v>43403344.359999999</v>
      </c>
      <c r="M99" s="2">
        <v>48783597.25</v>
      </c>
      <c r="N99" s="2">
        <v>55850187.390000001</v>
      </c>
      <c r="O99" s="2">
        <v>65136695.93</v>
      </c>
    </row>
    <row r="100" spans="1:15" x14ac:dyDescent="0.2">
      <c r="A100" s="1">
        <f t="shared" si="1"/>
        <v>6006</v>
      </c>
      <c r="B100" s="1" t="s">
        <v>192</v>
      </c>
      <c r="C100" s="1" t="s">
        <v>193</v>
      </c>
      <c r="D100" s="2">
        <v>104254.97</v>
      </c>
      <c r="E100" s="2">
        <v>341132.92</v>
      </c>
      <c r="F100" s="2">
        <v>609817.31999999995</v>
      </c>
      <c r="G100" s="2">
        <v>840036.71</v>
      </c>
      <c r="H100" s="2">
        <v>1226930.77</v>
      </c>
      <c r="I100" s="2">
        <v>1501024.63</v>
      </c>
      <c r="J100" s="2">
        <v>1777042.48</v>
      </c>
      <c r="K100" s="2">
        <v>2120301.36</v>
      </c>
      <c r="L100" s="2">
        <v>2464275.52</v>
      </c>
      <c r="M100" s="2">
        <v>2790982.86</v>
      </c>
      <c r="N100" s="2">
        <v>3100101.24</v>
      </c>
      <c r="O100" s="2">
        <v>3667670.5</v>
      </c>
    </row>
    <row r="101" spans="1:15" x14ac:dyDescent="0.2">
      <c r="A101" s="1">
        <f t="shared" si="1"/>
        <v>6007</v>
      </c>
      <c r="B101" s="1" t="s">
        <v>194</v>
      </c>
      <c r="C101" s="1" t="s">
        <v>195</v>
      </c>
      <c r="D101" s="2">
        <v>250447.64</v>
      </c>
      <c r="E101" s="2">
        <v>563229.93000000005</v>
      </c>
      <c r="F101" s="2">
        <v>829758.72</v>
      </c>
      <c r="G101" s="2">
        <v>1169787.25</v>
      </c>
      <c r="H101" s="2">
        <v>1494926.45</v>
      </c>
      <c r="I101" s="2">
        <v>1841389.59</v>
      </c>
      <c r="J101" s="2">
        <v>2123770.98</v>
      </c>
      <c r="K101" s="2">
        <v>2387411.48</v>
      </c>
      <c r="L101" s="2">
        <v>2655410.2400000002</v>
      </c>
      <c r="M101" s="2">
        <v>2964664.11</v>
      </c>
      <c r="N101" s="2">
        <v>3246691.69</v>
      </c>
      <c r="O101" s="2">
        <v>3673144.39</v>
      </c>
    </row>
    <row r="102" spans="1:15" x14ac:dyDescent="0.2">
      <c r="A102" s="1">
        <f t="shared" si="1"/>
        <v>6008</v>
      </c>
      <c r="B102" s="1" t="s">
        <v>196</v>
      </c>
      <c r="C102" s="1" t="s">
        <v>197</v>
      </c>
      <c r="D102" s="2">
        <v>345801.53</v>
      </c>
      <c r="E102" s="2">
        <v>1136850.8500000001</v>
      </c>
      <c r="F102" s="2">
        <v>1721741.66</v>
      </c>
      <c r="G102" s="2">
        <v>2441818.0499999998</v>
      </c>
      <c r="H102" s="2">
        <v>3263047.91</v>
      </c>
      <c r="I102" s="2">
        <v>4024398.34</v>
      </c>
      <c r="J102" s="2">
        <v>5198112.82</v>
      </c>
      <c r="K102" s="2">
        <v>6003014.5800000001</v>
      </c>
      <c r="L102" s="2">
        <v>6984561.0300000003</v>
      </c>
      <c r="M102" s="2">
        <v>7618847.75</v>
      </c>
      <c r="N102" s="2">
        <v>8439009.5299999993</v>
      </c>
      <c r="O102" s="2">
        <v>9770669.7400000002</v>
      </c>
    </row>
    <row r="103" spans="1:15" x14ac:dyDescent="0.2">
      <c r="A103" s="1">
        <f t="shared" si="1"/>
        <v>6009</v>
      </c>
      <c r="B103" s="1" t="s">
        <v>198</v>
      </c>
      <c r="C103" s="1" t="s">
        <v>199</v>
      </c>
      <c r="D103" s="2">
        <v>107446.45</v>
      </c>
      <c r="E103" s="2">
        <v>204217.65</v>
      </c>
      <c r="F103" s="2">
        <v>315623.03000000003</v>
      </c>
      <c r="G103" s="2">
        <v>425281.85</v>
      </c>
      <c r="H103" s="2">
        <v>548410.65</v>
      </c>
      <c r="I103" s="2">
        <v>704750.41</v>
      </c>
      <c r="J103" s="2">
        <v>839763.17</v>
      </c>
      <c r="K103" s="2">
        <v>1011064.36</v>
      </c>
      <c r="L103" s="2">
        <v>1151123.05</v>
      </c>
      <c r="M103" s="2">
        <v>1360262.91</v>
      </c>
      <c r="N103" s="2">
        <v>1644821.38</v>
      </c>
      <c r="O103" s="2">
        <v>1888763.34</v>
      </c>
    </row>
    <row r="104" spans="1:15" x14ac:dyDescent="0.2">
      <c r="A104" s="1">
        <f t="shared" si="1"/>
        <v>6101</v>
      </c>
      <c r="B104" s="1" t="s">
        <v>200</v>
      </c>
      <c r="C104" s="1" t="s">
        <v>201</v>
      </c>
      <c r="D104" s="2">
        <v>243818.23</v>
      </c>
      <c r="E104" s="2">
        <v>411386.98</v>
      </c>
      <c r="F104" s="2">
        <v>688611.48</v>
      </c>
      <c r="G104" s="2">
        <v>1124591.6100000001</v>
      </c>
      <c r="H104" s="2">
        <v>1504676.79</v>
      </c>
      <c r="I104" s="2">
        <v>2796541.62</v>
      </c>
      <c r="J104" s="2">
        <v>3568056.02</v>
      </c>
      <c r="K104" s="2">
        <v>3774923.18</v>
      </c>
      <c r="L104" s="2">
        <v>4879890.8899999997</v>
      </c>
      <c r="M104" s="2">
        <v>5627543.7999999998</v>
      </c>
      <c r="N104" s="2">
        <v>5823741.8399999999</v>
      </c>
      <c r="O104" s="2">
        <v>6480089.2699999996</v>
      </c>
    </row>
    <row r="105" spans="1:15" x14ac:dyDescent="0.2">
      <c r="A105" s="1">
        <f t="shared" si="1"/>
        <v>6102</v>
      </c>
      <c r="B105" s="1" t="s">
        <v>202</v>
      </c>
      <c r="C105" s="1" t="s">
        <v>203</v>
      </c>
      <c r="D105" s="2">
        <v>364827.72</v>
      </c>
      <c r="E105" s="2">
        <v>676092.5</v>
      </c>
      <c r="F105" s="2">
        <v>1002827.44</v>
      </c>
      <c r="G105" s="2">
        <v>3277024.08</v>
      </c>
      <c r="H105" s="2">
        <v>3800338.48</v>
      </c>
      <c r="I105" s="2">
        <v>4224142.18</v>
      </c>
      <c r="J105" s="2">
        <v>4619048.6900000004</v>
      </c>
      <c r="K105" s="2">
        <v>4992531.05</v>
      </c>
      <c r="L105" s="2">
        <v>6381129.2400000002</v>
      </c>
      <c r="M105" s="2">
        <v>6790347.8300000001</v>
      </c>
      <c r="N105" s="2">
        <v>6981267.29</v>
      </c>
      <c r="O105" s="2">
        <v>7554262.9000000004</v>
      </c>
    </row>
    <row r="106" spans="1:15" x14ac:dyDescent="0.2">
      <c r="A106" s="1">
        <f t="shared" si="1"/>
        <v>6103</v>
      </c>
      <c r="B106" s="1" t="s">
        <v>204</v>
      </c>
      <c r="C106" s="1" t="s">
        <v>205</v>
      </c>
      <c r="D106" s="2">
        <v>1832857.66</v>
      </c>
      <c r="E106" s="2">
        <v>4806337.97</v>
      </c>
      <c r="F106" s="2">
        <v>7980144.4900000002</v>
      </c>
      <c r="G106" s="2">
        <v>11822366.970000001</v>
      </c>
      <c r="H106" s="2">
        <v>15711014.25</v>
      </c>
      <c r="I106" s="2">
        <v>20026857.649999999</v>
      </c>
      <c r="J106" s="2">
        <v>23834403.809999999</v>
      </c>
      <c r="K106" s="2">
        <v>27490937.859999999</v>
      </c>
      <c r="L106" s="2">
        <v>30951143.5</v>
      </c>
      <c r="M106" s="2">
        <v>34915557.590000004</v>
      </c>
      <c r="N106" s="2">
        <v>39228056.119999997</v>
      </c>
      <c r="O106" s="2">
        <v>46158951.439999998</v>
      </c>
    </row>
    <row r="107" spans="1:15" x14ac:dyDescent="0.2">
      <c r="A107" s="1">
        <f t="shared" si="1"/>
        <v>6104</v>
      </c>
      <c r="B107" s="1" t="s">
        <v>206</v>
      </c>
      <c r="C107" s="1" t="s">
        <v>207</v>
      </c>
      <c r="D107" s="2">
        <v>1284767.08</v>
      </c>
      <c r="E107" s="2">
        <v>2756643.47</v>
      </c>
      <c r="F107" s="2">
        <v>4282641.13</v>
      </c>
      <c r="G107" s="2">
        <v>5863854.7300000004</v>
      </c>
      <c r="H107" s="2">
        <v>7720559.5599999996</v>
      </c>
      <c r="I107" s="2">
        <v>9234147.6500000004</v>
      </c>
      <c r="J107" s="2">
        <v>11458939.17</v>
      </c>
      <c r="K107" s="2">
        <v>13003674.140000001</v>
      </c>
      <c r="L107" s="2">
        <v>15377317.050000001</v>
      </c>
      <c r="M107" s="2">
        <v>17159465.800000001</v>
      </c>
      <c r="N107" s="2">
        <v>19920883.719999999</v>
      </c>
      <c r="O107" s="2">
        <v>23149482.32</v>
      </c>
    </row>
    <row r="108" spans="1:15" x14ac:dyDescent="0.2">
      <c r="A108" s="1">
        <f t="shared" si="1"/>
        <v>6105</v>
      </c>
      <c r="B108" s="1" t="s">
        <v>208</v>
      </c>
      <c r="C108" s="1" t="s">
        <v>209</v>
      </c>
      <c r="D108" s="2">
        <v>610675.26</v>
      </c>
      <c r="E108" s="2">
        <v>2105086.84</v>
      </c>
      <c r="F108" s="2">
        <v>3646869.62</v>
      </c>
      <c r="G108" s="2">
        <v>5216468.71</v>
      </c>
      <c r="H108" s="2">
        <v>7305049.0099999998</v>
      </c>
      <c r="I108" s="2">
        <v>9115605.6500000004</v>
      </c>
      <c r="J108" s="2">
        <v>11264279.1</v>
      </c>
      <c r="K108" s="2">
        <v>12900624.800000001</v>
      </c>
      <c r="L108" s="2">
        <v>14917496.92</v>
      </c>
      <c r="M108" s="2">
        <v>17000952.539999999</v>
      </c>
      <c r="N108" s="2">
        <v>18978017.52</v>
      </c>
      <c r="O108" s="2">
        <v>22599261.18</v>
      </c>
    </row>
    <row r="109" spans="1:15" x14ac:dyDescent="0.2">
      <c r="A109" s="1">
        <f t="shared" si="1"/>
        <v>6106</v>
      </c>
      <c r="B109" s="1" t="s">
        <v>210</v>
      </c>
      <c r="C109" s="1" t="s">
        <v>211</v>
      </c>
      <c r="D109" s="2">
        <v>1515933.39</v>
      </c>
      <c r="E109" s="2">
        <v>3301483.77</v>
      </c>
      <c r="F109" s="2">
        <v>5205889.57</v>
      </c>
      <c r="G109" s="2">
        <v>7474267.7000000002</v>
      </c>
      <c r="H109" s="2">
        <v>10209949.74</v>
      </c>
      <c r="I109" s="2">
        <v>12691331.050000001</v>
      </c>
      <c r="J109" s="2">
        <v>15915501.35</v>
      </c>
      <c r="K109" s="2">
        <v>18282356.850000001</v>
      </c>
      <c r="L109" s="2">
        <v>21079701.199999999</v>
      </c>
      <c r="M109" s="2">
        <v>23881668.649999999</v>
      </c>
      <c r="N109" s="2">
        <v>26750812.190000001</v>
      </c>
      <c r="O109" s="2">
        <v>31519533.399999999</v>
      </c>
    </row>
    <row r="110" spans="1:15" x14ac:dyDescent="0.2">
      <c r="A110" s="1">
        <f t="shared" si="1"/>
        <v>6107</v>
      </c>
      <c r="B110" s="1" t="s">
        <v>212</v>
      </c>
      <c r="C110" s="1" t="s">
        <v>213</v>
      </c>
      <c r="D110" s="2">
        <v>643662.28</v>
      </c>
      <c r="E110" s="2">
        <v>1263365.94</v>
      </c>
      <c r="F110" s="2">
        <v>1553447.9</v>
      </c>
      <c r="G110" s="2">
        <v>2504496.81</v>
      </c>
      <c r="H110" s="2">
        <v>3375694.72</v>
      </c>
      <c r="I110" s="2">
        <v>4510587.32</v>
      </c>
      <c r="J110" s="2">
        <v>7816575.0599999996</v>
      </c>
      <c r="K110" s="2">
        <v>10151927.310000001</v>
      </c>
      <c r="L110" s="2">
        <v>10455640.83</v>
      </c>
      <c r="M110" s="2">
        <v>12337006.279999999</v>
      </c>
      <c r="N110" s="2">
        <v>13882607.380000001</v>
      </c>
      <c r="O110" s="2">
        <v>14950605.109999999</v>
      </c>
    </row>
    <row r="111" spans="1:15" x14ac:dyDescent="0.2">
      <c r="A111" s="1">
        <f t="shared" si="1"/>
        <v>6108</v>
      </c>
      <c r="B111" s="1" t="s">
        <v>214</v>
      </c>
      <c r="C111" s="1" t="s">
        <v>215</v>
      </c>
      <c r="D111" s="2">
        <v>223846.14</v>
      </c>
      <c r="E111" s="2">
        <v>784931.72</v>
      </c>
      <c r="F111" s="2">
        <v>1334679.3899999999</v>
      </c>
      <c r="G111" s="2">
        <v>1877302.22</v>
      </c>
      <c r="H111" s="2">
        <v>2476602.2599999998</v>
      </c>
      <c r="I111" s="2">
        <v>3267975.23</v>
      </c>
      <c r="J111" s="2">
        <v>4040123.63</v>
      </c>
      <c r="K111" s="2">
        <v>4672859.5999999996</v>
      </c>
      <c r="L111" s="2">
        <v>5262359.2</v>
      </c>
      <c r="M111" s="2">
        <v>5922213.5899999999</v>
      </c>
      <c r="N111" s="2">
        <v>6852141.0300000003</v>
      </c>
      <c r="O111" s="2">
        <v>8484281.8599999994</v>
      </c>
    </row>
    <row r="112" spans="1:15" x14ac:dyDescent="0.2">
      <c r="A112" s="1">
        <f t="shared" si="1"/>
        <v>6201</v>
      </c>
      <c r="B112" s="1" t="s">
        <v>216</v>
      </c>
      <c r="C112" s="1" t="s">
        <v>217</v>
      </c>
      <c r="D112" s="2">
        <v>807257.79</v>
      </c>
      <c r="E112" s="2">
        <v>2103516.15</v>
      </c>
      <c r="F112" s="2">
        <v>3484277.26</v>
      </c>
      <c r="G112" s="2">
        <v>5146577.16</v>
      </c>
      <c r="H112" s="2">
        <v>6589946.9800000004</v>
      </c>
      <c r="I112" s="2">
        <v>8707026.1699999999</v>
      </c>
      <c r="J112" s="2">
        <v>11310744.800000001</v>
      </c>
      <c r="K112" s="2">
        <v>13404642.02</v>
      </c>
      <c r="L112" s="2">
        <v>15316369.01</v>
      </c>
      <c r="M112" s="2">
        <v>17144848.48</v>
      </c>
      <c r="N112" s="2">
        <v>19766061.469999999</v>
      </c>
      <c r="O112" s="2">
        <v>23688072.579999998</v>
      </c>
    </row>
    <row r="113" spans="1:15" x14ac:dyDescent="0.2">
      <c r="A113" s="1">
        <f t="shared" si="1"/>
        <v>6202</v>
      </c>
      <c r="B113" s="1" t="s">
        <v>218</v>
      </c>
      <c r="C113" s="1" t="s">
        <v>219</v>
      </c>
      <c r="D113" s="2">
        <v>477219.39</v>
      </c>
      <c r="E113" s="2">
        <v>1029993.4</v>
      </c>
      <c r="F113" s="2">
        <v>1576910.06</v>
      </c>
      <c r="G113" s="2">
        <v>2179197.0699999998</v>
      </c>
      <c r="H113" s="2">
        <v>2864219.79</v>
      </c>
      <c r="I113" s="2">
        <v>3531693.96</v>
      </c>
      <c r="J113" s="2">
        <v>4150428.21</v>
      </c>
      <c r="K113" s="2">
        <v>4726227.74</v>
      </c>
      <c r="L113" s="2">
        <v>5368227.3</v>
      </c>
      <c r="M113" s="2">
        <v>6187640.0300000003</v>
      </c>
      <c r="N113" s="2">
        <v>6991179.7000000002</v>
      </c>
      <c r="O113" s="2">
        <v>8005383.9000000004</v>
      </c>
    </row>
    <row r="114" spans="1:15" x14ac:dyDescent="0.2">
      <c r="A114" s="1">
        <f t="shared" si="1"/>
        <v>6203</v>
      </c>
      <c r="B114" s="1" t="s">
        <v>220</v>
      </c>
      <c r="C114" s="1" t="s">
        <v>221</v>
      </c>
      <c r="D114" s="2">
        <v>364780.68</v>
      </c>
      <c r="E114" s="2">
        <v>747667.74</v>
      </c>
      <c r="F114" s="2">
        <v>1140207.99</v>
      </c>
      <c r="G114" s="2">
        <v>1589419.33</v>
      </c>
      <c r="H114" s="2">
        <v>2064899.3</v>
      </c>
      <c r="I114" s="2">
        <v>2629096.09</v>
      </c>
      <c r="J114" s="2">
        <v>3089174.42</v>
      </c>
      <c r="K114" s="2">
        <v>3734877.26</v>
      </c>
      <c r="L114" s="2">
        <v>4157318.38</v>
      </c>
      <c r="M114" s="2">
        <v>4654168.82</v>
      </c>
      <c r="N114" s="2">
        <v>5115707.4000000004</v>
      </c>
      <c r="O114" s="2">
        <v>5648800.25</v>
      </c>
    </row>
    <row r="115" spans="1:15" x14ac:dyDescent="0.2">
      <c r="A115" s="1">
        <f t="shared" si="1"/>
        <v>6204</v>
      </c>
      <c r="B115" s="1" t="s">
        <v>222</v>
      </c>
      <c r="C115" s="1" t="s">
        <v>223</v>
      </c>
      <c r="D115" s="2">
        <v>373591.77</v>
      </c>
      <c r="E115" s="2">
        <v>1021513.63</v>
      </c>
      <c r="F115" s="2">
        <v>1713130.49</v>
      </c>
      <c r="G115" s="2">
        <v>2376833.36</v>
      </c>
      <c r="H115" s="2">
        <v>3152905.93</v>
      </c>
      <c r="I115" s="2">
        <v>3963947.28</v>
      </c>
      <c r="J115" s="2">
        <v>4718920.3600000003</v>
      </c>
      <c r="K115" s="2">
        <v>5416692.6600000001</v>
      </c>
      <c r="L115" s="2">
        <v>6176956.0700000003</v>
      </c>
      <c r="M115" s="2">
        <v>7253365.5800000001</v>
      </c>
      <c r="N115" s="2">
        <v>8385605.5999999996</v>
      </c>
      <c r="O115" s="2">
        <v>10524930.08</v>
      </c>
    </row>
    <row r="116" spans="1:15" x14ac:dyDescent="0.2">
      <c r="A116" s="1">
        <f t="shared" si="1"/>
        <v>6205</v>
      </c>
      <c r="B116" s="1" t="s">
        <v>224</v>
      </c>
      <c r="C116" s="1" t="s">
        <v>225</v>
      </c>
      <c r="D116" s="2">
        <v>884412.24</v>
      </c>
      <c r="E116" s="2">
        <v>1761766.1</v>
      </c>
      <c r="F116" s="2">
        <v>2287076.59</v>
      </c>
      <c r="G116" s="2">
        <v>3079562.13</v>
      </c>
      <c r="H116" s="2">
        <v>3957552.55</v>
      </c>
      <c r="I116" s="2">
        <v>4708464.4400000004</v>
      </c>
      <c r="J116" s="2">
        <v>5736876.9299999997</v>
      </c>
      <c r="K116" s="2">
        <v>7559396.2699999996</v>
      </c>
      <c r="L116" s="2">
        <v>8387997.4199999999</v>
      </c>
      <c r="M116" s="2">
        <v>9548663.7400000002</v>
      </c>
      <c r="N116" s="2">
        <v>10652422.76</v>
      </c>
      <c r="O116" s="2">
        <v>11898298.42</v>
      </c>
    </row>
    <row r="117" spans="1:15" x14ac:dyDescent="0.2">
      <c r="A117" s="1">
        <f t="shared" si="1"/>
        <v>6206</v>
      </c>
      <c r="B117" s="1" t="s">
        <v>226</v>
      </c>
      <c r="C117" s="1" t="s">
        <v>227</v>
      </c>
      <c r="D117" s="2">
        <v>218934.67</v>
      </c>
      <c r="E117" s="2">
        <v>605460.6</v>
      </c>
      <c r="F117" s="2">
        <v>840380.3</v>
      </c>
      <c r="G117" s="2">
        <v>1146003.49</v>
      </c>
      <c r="H117" s="2">
        <v>1341619.67</v>
      </c>
      <c r="I117" s="2">
        <v>1699731.57</v>
      </c>
      <c r="J117" s="2">
        <v>2283986.34</v>
      </c>
      <c r="K117" s="2">
        <v>2519262.41</v>
      </c>
      <c r="L117" s="2">
        <v>2778477.17</v>
      </c>
      <c r="M117" s="2">
        <v>3095197.95</v>
      </c>
      <c r="N117" s="2">
        <v>3457502.44</v>
      </c>
      <c r="O117" s="2">
        <v>4077097.7</v>
      </c>
    </row>
    <row r="118" spans="1:15" x14ac:dyDescent="0.2">
      <c r="A118" s="1">
        <f t="shared" si="1"/>
        <v>6207</v>
      </c>
      <c r="B118" s="1" t="s">
        <v>228</v>
      </c>
      <c r="C118" s="1" t="s">
        <v>229</v>
      </c>
      <c r="D118" s="2">
        <v>1011027.54</v>
      </c>
      <c r="E118" s="2">
        <v>2889863.64</v>
      </c>
      <c r="F118" s="2">
        <v>4619671.96</v>
      </c>
      <c r="G118" s="2">
        <v>6629881.4299999997</v>
      </c>
      <c r="H118" s="2">
        <v>8694353.8000000007</v>
      </c>
      <c r="I118" s="2">
        <v>10720503.83</v>
      </c>
      <c r="J118" s="2">
        <v>12681168.609999999</v>
      </c>
      <c r="K118" s="2">
        <v>14809684.380000001</v>
      </c>
      <c r="L118" s="2">
        <v>16963618</v>
      </c>
      <c r="M118" s="2">
        <v>19357489.66</v>
      </c>
      <c r="N118" s="2">
        <v>21598532.59</v>
      </c>
      <c r="O118" s="2">
        <v>26336201.510000002</v>
      </c>
    </row>
    <row r="119" spans="1:15" x14ac:dyDescent="0.2">
      <c r="A119" s="1">
        <f t="shared" si="1"/>
        <v>6208</v>
      </c>
      <c r="B119" s="1" t="s">
        <v>230</v>
      </c>
      <c r="C119" s="1" t="s">
        <v>231</v>
      </c>
      <c r="D119" s="2">
        <v>126187.86</v>
      </c>
      <c r="E119" s="2">
        <v>250353.05</v>
      </c>
      <c r="F119" s="2">
        <v>555462.9</v>
      </c>
      <c r="G119" s="2">
        <v>867836.67</v>
      </c>
      <c r="H119" s="2">
        <v>1230627.4099999999</v>
      </c>
      <c r="I119" s="2">
        <v>1650952.79</v>
      </c>
      <c r="J119" s="2">
        <v>1989247.53</v>
      </c>
      <c r="K119" s="2">
        <v>2322001.4</v>
      </c>
      <c r="L119" s="2">
        <v>2622380.7799999998</v>
      </c>
      <c r="M119" s="2">
        <v>3009661.88</v>
      </c>
      <c r="N119" s="2">
        <v>3459118.64</v>
      </c>
      <c r="O119" s="2">
        <v>4394514.3499999996</v>
      </c>
    </row>
    <row r="120" spans="1:15" x14ac:dyDescent="0.2">
      <c r="A120" s="1">
        <f t="shared" si="1"/>
        <v>6209</v>
      </c>
      <c r="B120" s="1" t="s">
        <v>232</v>
      </c>
      <c r="C120" s="1" t="s">
        <v>233</v>
      </c>
      <c r="D120" s="2">
        <v>3933406.28</v>
      </c>
      <c r="E120" s="2">
        <v>8538985.4900000002</v>
      </c>
      <c r="F120" s="2">
        <v>12280801.5</v>
      </c>
      <c r="G120" s="2">
        <v>16148451.039999999</v>
      </c>
      <c r="H120" s="2">
        <v>20937571.77</v>
      </c>
      <c r="I120" s="2">
        <v>26127338.780000001</v>
      </c>
      <c r="J120" s="2">
        <v>30928240.18</v>
      </c>
      <c r="K120" s="2">
        <v>34804781.600000001</v>
      </c>
      <c r="L120" s="2">
        <v>38898152.700000003</v>
      </c>
      <c r="M120" s="2">
        <v>44389722.009999998</v>
      </c>
      <c r="N120" s="2">
        <v>49044516.140000001</v>
      </c>
      <c r="O120" s="2">
        <v>61168979.920000002</v>
      </c>
    </row>
    <row r="121" spans="1:15" x14ac:dyDescent="0.2">
      <c r="A121" s="1">
        <f t="shared" si="1"/>
        <v>6210</v>
      </c>
      <c r="B121" s="1" t="s">
        <v>234</v>
      </c>
      <c r="C121" s="1" t="s">
        <v>235</v>
      </c>
      <c r="D121" s="2">
        <v>638603.56000000006</v>
      </c>
      <c r="E121" s="2">
        <v>888248.47</v>
      </c>
      <c r="F121" s="2">
        <v>1158140.53</v>
      </c>
      <c r="G121" s="2">
        <v>1479855.1</v>
      </c>
      <c r="H121" s="2">
        <v>1784440.88</v>
      </c>
      <c r="I121" s="2">
        <v>2016314.81</v>
      </c>
      <c r="J121" s="2">
        <v>2327085.69</v>
      </c>
      <c r="K121" s="2">
        <v>2856093.32</v>
      </c>
      <c r="L121" s="2">
        <v>3118355.38</v>
      </c>
      <c r="M121" s="2">
        <v>3397981.93</v>
      </c>
      <c r="N121" s="2">
        <v>3677525.14</v>
      </c>
      <c r="O121" s="2">
        <v>4225880.57</v>
      </c>
    </row>
    <row r="122" spans="1:15" x14ac:dyDescent="0.2">
      <c r="A122" s="1">
        <f t="shared" si="1"/>
        <v>6211</v>
      </c>
      <c r="B122" s="1" t="s">
        <v>236</v>
      </c>
      <c r="C122" s="1" t="s">
        <v>237</v>
      </c>
      <c r="D122" s="2">
        <v>209782.55</v>
      </c>
      <c r="E122" s="2">
        <v>431379.01</v>
      </c>
      <c r="F122" s="2">
        <v>715787.16</v>
      </c>
      <c r="G122" s="2">
        <v>993440.64</v>
      </c>
      <c r="H122" s="2">
        <v>1347792.5</v>
      </c>
      <c r="I122" s="2">
        <v>1684369.3</v>
      </c>
      <c r="J122" s="2">
        <v>2010774.45</v>
      </c>
      <c r="K122" s="2">
        <v>2325962.89</v>
      </c>
      <c r="L122" s="2">
        <v>2714173.52</v>
      </c>
      <c r="M122" s="2">
        <v>3189199.98</v>
      </c>
      <c r="N122" s="2">
        <v>3798776.48</v>
      </c>
      <c r="O122" s="2">
        <v>4234174.24</v>
      </c>
    </row>
    <row r="123" spans="1:15" x14ac:dyDescent="0.2">
      <c r="A123" s="1">
        <f t="shared" si="1"/>
        <v>6301</v>
      </c>
      <c r="B123" s="1" t="s">
        <v>238</v>
      </c>
      <c r="C123" s="1" t="s">
        <v>239</v>
      </c>
      <c r="D123" s="2">
        <v>628786.76</v>
      </c>
      <c r="E123" s="2">
        <v>1181537.76</v>
      </c>
      <c r="F123" s="2">
        <v>1702042.61</v>
      </c>
      <c r="G123" s="2">
        <v>2336843.1800000002</v>
      </c>
      <c r="H123" s="2">
        <v>2926123.95</v>
      </c>
      <c r="I123" s="2">
        <v>3519518.57</v>
      </c>
      <c r="J123" s="2">
        <v>4265602.33</v>
      </c>
      <c r="K123" s="2">
        <v>4912204.54</v>
      </c>
      <c r="L123" s="2">
        <v>5509230.3499999996</v>
      </c>
      <c r="M123" s="2">
        <v>6550645.5099999998</v>
      </c>
      <c r="N123" s="2">
        <v>7176014.79</v>
      </c>
      <c r="O123" s="2">
        <v>8300486.75</v>
      </c>
    </row>
    <row r="124" spans="1:15" x14ac:dyDescent="0.2">
      <c r="A124" s="1">
        <f t="shared" si="1"/>
        <v>6302</v>
      </c>
      <c r="B124" s="1" t="s">
        <v>240</v>
      </c>
      <c r="C124" s="1" t="s">
        <v>241</v>
      </c>
      <c r="D124" s="2">
        <v>566458.23</v>
      </c>
      <c r="E124" s="2">
        <v>1231788.55</v>
      </c>
      <c r="F124" s="2">
        <v>1701715.38</v>
      </c>
      <c r="G124" s="2">
        <v>2137198.02</v>
      </c>
      <c r="H124" s="2">
        <v>2932409.77</v>
      </c>
      <c r="I124" s="2">
        <v>3336201</v>
      </c>
      <c r="J124" s="2">
        <v>4409582.12</v>
      </c>
      <c r="K124" s="2">
        <v>4896457.26</v>
      </c>
      <c r="L124" s="2">
        <v>5460183.6600000001</v>
      </c>
      <c r="M124" s="2">
        <v>6140093.9800000004</v>
      </c>
      <c r="N124" s="2">
        <v>6620300.3300000001</v>
      </c>
      <c r="O124" s="2">
        <v>8147901.9100000001</v>
      </c>
    </row>
    <row r="125" spans="1:15" x14ac:dyDescent="0.2">
      <c r="A125" s="1">
        <f t="shared" si="1"/>
        <v>6303</v>
      </c>
      <c r="B125" s="1" t="s">
        <v>242</v>
      </c>
      <c r="C125" s="1" t="s">
        <v>243</v>
      </c>
      <c r="D125" s="2">
        <v>450807.07</v>
      </c>
      <c r="E125" s="2">
        <v>1114253.28</v>
      </c>
      <c r="F125" s="2">
        <v>1827685.94</v>
      </c>
      <c r="G125" s="2">
        <v>2373356.0699999998</v>
      </c>
      <c r="H125" s="2">
        <v>3060367.21</v>
      </c>
      <c r="I125" s="2">
        <v>3980325.49</v>
      </c>
      <c r="J125" s="2">
        <v>4643046.17</v>
      </c>
      <c r="K125" s="2">
        <v>5204533.63</v>
      </c>
      <c r="L125" s="2">
        <v>6017250.9900000002</v>
      </c>
      <c r="M125" s="2">
        <v>6726815.21</v>
      </c>
      <c r="N125" s="2">
        <v>7525151.4699999997</v>
      </c>
      <c r="O125" s="2">
        <v>8494243.3599999994</v>
      </c>
    </row>
    <row r="126" spans="1:15" x14ac:dyDescent="0.2">
      <c r="A126" s="1">
        <f t="shared" si="1"/>
        <v>6304</v>
      </c>
      <c r="B126" s="1" t="s">
        <v>244</v>
      </c>
      <c r="C126" s="1" t="s">
        <v>245</v>
      </c>
      <c r="D126" s="2">
        <v>2296098.33</v>
      </c>
      <c r="E126" s="2">
        <v>7027561.1900000004</v>
      </c>
      <c r="F126" s="2">
        <v>9702938.9100000001</v>
      </c>
      <c r="G126" s="2">
        <v>13023424.33</v>
      </c>
      <c r="H126" s="2">
        <v>16724336.98</v>
      </c>
      <c r="I126" s="2">
        <v>22025255.77</v>
      </c>
      <c r="J126" s="2">
        <v>25245061.690000001</v>
      </c>
      <c r="K126" s="2">
        <v>28254726.129999999</v>
      </c>
      <c r="L126" s="2">
        <v>31465562.960000001</v>
      </c>
      <c r="M126" s="2">
        <v>35045325</v>
      </c>
      <c r="N126" s="2">
        <v>38479028.340000004</v>
      </c>
      <c r="O126" s="2">
        <v>46229639.590000004</v>
      </c>
    </row>
    <row r="127" spans="1:15" x14ac:dyDescent="0.2">
      <c r="A127" s="1">
        <f t="shared" si="1"/>
        <v>6305</v>
      </c>
      <c r="B127" s="1" t="s">
        <v>246</v>
      </c>
      <c r="C127" s="1" t="s">
        <v>247</v>
      </c>
      <c r="D127" s="2">
        <v>402234.35</v>
      </c>
      <c r="E127" s="2">
        <v>813167.81</v>
      </c>
      <c r="F127" s="2">
        <v>1062328.53</v>
      </c>
      <c r="G127" s="2">
        <v>1597710.43</v>
      </c>
      <c r="H127" s="2">
        <v>2100438.1800000002</v>
      </c>
      <c r="I127" s="2">
        <v>2692357.21</v>
      </c>
      <c r="J127" s="2">
        <v>3204013.64</v>
      </c>
      <c r="K127" s="2">
        <v>3811568.49</v>
      </c>
      <c r="L127" s="2">
        <v>4564634.96</v>
      </c>
      <c r="M127" s="2">
        <v>5313029.25</v>
      </c>
      <c r="N127" s="2">
        <v>5902771.71</v>
      </c>
      <c r="O127" s="2">
        <v>7107535.9299999997</v>
      </c>
    </row>
    <row r="128" spans="1:15" x14ac:dyDescent="0.2">
      <c r="A128" s="1">
        <f t="shared" si="1"/>
        <v>6306</v>
      </c>
      <c r="B128" s="1" t="s">
        <v>248</v>
      </c>
      <c r="C128" s="1" t="s">
        <v>249</v>
      </c>
      <c r="D128" s="2">
        <v>7384354.4699999997</v>
      </c>
      <c r="E128" s="2">
        <v>13681374.66</v>
      </c>
      <c r="F128" s="2">
        <v>28126980.870000001</v>
      </c>
      <c r="G128" s="2">
        <v>36158917.700000003</v>
      </c>
      <c r="H128" s="2">
        <v>44827198.68</v>
      </c>
      <c r="I128" s="2">
        <v>53948275.670000002</v>
      </c>
      <c r="J128" s="2">
        <v>61931024.68</v>
      </c>
      <c r="K128" s="2">
        <v>69084762.989999995</v>
      </c>
      <c r="L128" s="2">
        <v>76889016.430000007</v>
      </c>
      <c r="M128" s="2">
        <v>85677451.519999996</v>
      </c>
      <c r="N128" s="2">
        <v>93644299.349999994</v>
      </c>
      <c r="O128" s="2">
        <v>105401048.66</v>
      </c>
    </row>
    <row r="129" spans="1:15" x14ac:dyDescent="0.2">
      <c r="A129" s="1">
        <f t="shared" si="1"/>
        <v>6307</v>
      </c>
      <c r="B129" s="1" t="s">
        <v>250</v>
      </c>
      <c r="C129" s="1" t="s">
        <v>251</v>
      </c>
      <c r="D129" s="2">
        <v>1139886.8999999999</v>
      </c>
      <c r="E129" s="2">
        <v>2438480.85</v>
      </c>
      <c r="F129" s="2">
        <v>3986509.56</v>
      </c>
      <c r="G129" s="2">
        <v>5525556.4100000001</v>
      </c>
      <c r="H129" s="2">
        <v>7085929.7599999998</v>
      </c>
      <c r="I129" s="2">
        <v>9409545.3100000005</v>
      </c>
      <c r="J129" s="2">
        <v>14007559.449999999</v>
      </c>
      <c r="K129" s="2">
        <v>15736924.48</v>
      </c>
      <c r="L129" s="2">
        <v>18144729.350000001</v>
      </c>
      <c r="M129" s="2">
        <v>21013555.370000001</v>
      </c>
      <c r="N129" s="2">
        <v>23236254.68</v>
      </c>
      <c r="O129" s="2">
        <v>27400852.32</v>
      </c>
    </row>
    <row r="130" spans="1:15" x14ac:dyDescent="0.2">
      <c r="A130" s="1">
        <f t="shared" si="1"/>
        <v>6308</v>
      </c>
      <c r="B130" s="1" t="s">
        <v>252</v>
      </c>
      <c r="C130" s="1" t="s">
        <v>253</v>
      </c>
      <c r="D130" s="2">
        <v>1062119.92</v>
      </c>
      <c r="E130" s="2">
        <v>2107375.39</v>
      </c>
      <c r="F130" s="2">
        <v>3147964.29</v>
      </c>
      <c r="G130" s="2">
        <v>4745481.46</v>
      </c>
      <c r="H130" s="2">
        <v>6775064.8099999996</v>
      </c>
      <c r="I130" s="2">
        <v>8143501.7400000002</v>
      </c>
      <c r="J130" s="2">
        <v>10172094.710000001</v>
      </c>
      <c r="K130" s="2">
        <v>11758828.220000001</v>
      </c>
      <c r="L130" s="2">
        <v>13653580.32</v>
      </c>
      <c r="M130" s="2">
        <v>15111693.25</v>
      </c>
      <c r="N130" s="2">
        <v>16568977.880000001</v>
      </c>
      <c r="O130" s="2">
        <v>20176174.82</v>
      </c>
    </row>
    <row r="131" spans="1:15" x14ac:dyDescent="0.2">
      <c r="A131" s="1">
        <f t="shared" si="1"/>
        <v>6309</v>
      </c>
      <c r="B131" s="1" t="s">
        <v>254</v>
      </c>
      <c r="C131" s="1" t="s">
        <v>255</v>
      </c>
      <c r="D131" s="2">
        <v>908739</v>
      </c>
      <c r="E131" s="2">
        <v>1772977.2</v>
      </c>
      <c r="F131" s="2">
        <v>2593034.16</v>
      </c>
      <c r="G131" s="2">
        <v>3557013.14</v>
      </c>
      <c r="H131" s="2">
        <v>4801676.53</v>
      </c>
      <c r="I131" s="2">
        <v>6556369.9299999997</v>
      </c>
      <c r="J131" s="2">
        <v>7589762.4000000004</v>
      </c>
      <c r="K131" s="2">
        <v>9404342.4000000004</v>
      </c>
      <c r="L131" s="2">
        <v>11142658.619999999</v>
      </c>
      <c r="M131" s="2">
        <v>12542124.32</v>
      </c>
      <c r="N131" s="2">
        <v>13743017.539999999</v>
      </c>
      <c r="O131" s="2">
        <v>16081272.4</v>
      </c>
    </row>
    <row r="132" spans="1:15" x14ac:dyDescent="0.2">
      <c r="A132" s="1">
        <f t="shared" si="1"/>
        <v>6310</v>
      </c>
      <c r="B132" s="1" t="s">
        <v>256</v>
      </c>
      <c r="C132" s="1" t="s">
        <v>3</v>
      </c>
      <c r="D132" s="2">
        <v>1711022.94</v>
      </c>
      <c r="E132" s="2">
        <v>3238593.33</v>
      </c>
      <c r="F132" s="2">
        <v>4995445.92</v>
      </c>
      <c r="G132" s="2">
        <v>6834346.54</v>
      </c>
      <c r="H132" s="2">
        <v>8744777.9199999999</v>
      </c>
      <c r="I132" s="2">
        <v>10567000.199999999</v>
      </c>
      <c r="J132" s="2">
        <v>12527610.779999999</v>
      </c>
      <c r="K132" s="2">
        <v>15242290.49</v>
      </c>
      <c r="L132" s="2">
        <v>17632558.559999999</v>
      </c>
      <c r="M132" s="2">
        <v>19895088.530000001</v>
      </c>
      <c r="N132" s="2">
        <v>24857106.699999999</v>
      </c>
      <c r="O132" s="2">
        <v>27693216.18</v>
      </c>
    </row>
    <row r="133" spans="1:15" x14ac:dyDescent="0.2">
      <c r="A133" s="1">
        <f t="shared" si="1"/>
        <v>6311</v>
      </c>
      <c r="B133" s="1" t="s">
        <v>257</v>
      </c>
      <c r="C133" s="1" t="s">
        <v>258</v>
      </c>
      <c r="D133" s="2">
        <v>106966.35</v>
      </c>
      <c r="E133" s="2">
        <v>426367.83</v>
      </c>
      <c r="F133" s="2">
        <v>813177.53</v>
      </c>
      <c r="G133" s="2">
        <v>1202674.06</v>
      </c>
      <c r="H133" s="2">
        <v>1612907.56</v>
      </c>
      <c r="I133" s="2">
        <v>1982668.74</v>
      </c>
      <c r="J133" s="2">
        <v>2400089.9900000002</v>
      </c>
      <c r="K133" s="2">
        <v>2737919.96</v>
      </c>
      <c r="L133" s="2">
        <v>3769482.01</v>
      </c>
      <c r="M133" s="2">
        <v>4277884.07</v>
      </c>
      <c r="N133" s="2">
        <v>4634560.26</v>
      </c>
      <c r="O133" s="2">
        <v>5519917.3799999999</v>
      </c>
    </row>
    <row r="134" spans="1:15" x14ac:dyDescent="0.2">
      <c r="A134" s="1">
        <f t="shared" si="1"/>
        <v>6312</v>
      </c>
      <c r="B134" s="1" t="s">
        <v>259</v>
      </c>
      <c r="C134" s="1" t="s">
        <v>260</v>
      </c>
      <c r="D134" s="2">
        <v>679014.54</v>
      </c>
      <c r="E134" s="2">
        <v>1104310.19</v>
      </c>
      <c r="F134" s="2">
        <v>1546520.4</v>
      </c>
      <c r="G134" s="2">
        <v>1933034.57</v>
      </c>
      <c r="H134" s="2">
        <v>2316089.33</v>
      </c>
      <c r="I134" s="2">
        <v>2874025.86</v>
      </c>
      <c r="J134" s="2">
        <v>4286956.9400000004</v>
      </c>
      <c r="K134" s="2">
        <v>4688160.53</v>
      </c>
      <c r="L134" s="2">
        <v>5383432.0999999996</v>
      </c>
      <c r="M134" s="2">
        <v>5863275.9500000002</v>
      </c>
      <c r="N134" s="2">
        <v>6536638.6600000001</v>
      </c>
      <c r="O134" s="2">
        <v>7692969.7400000002</v>
      </c>
    </row>
    <row r="135" spans="1:15" x14ac:dyDescent="0.2">
      <c r="A135" s="1">
        <f t="shared" ref="A135:A198" si="2">+B135*1</f>
        <v>6401</v>
      </c>
      <c r="B135" s="1" t="s">
        <v>261</v>
      </c>
      <c r="C135" s="1" t="s">
        <v>262</v>
      </c>
      <c r="D135" s="2">
        <v>476783.26</v>
      </c>
      <c r="E135" s="2">
        <v>960396.86</v>
      </c>
      <c r="F135" s="2">
        <v>1459067.51</v>
      </c>
      <c r="G135" s="2">
        <v>1844723.21</v>
      </c>
      <c r="H135" s="2">
        <v>2702880.62</v>
      </c>
      <c r="I135" s="2">
        <v>3576886.03</v>
      </c>
      <c r="J135" s="2">
        <v>5096278.3099999996</v>
      </c>
      <c r="K135" s="2">
        <v>5719824.8300000001</v>
      </c>
      <c r="L135" s="2">
        <v>6441525.0800000001</v>
      </c>
      <c r="M135" s="2">
        <v>7187366.4900000002</v>
      </c>
      <c r="N135" s="2">
        <v>8321475.79</v>
      </c>
      <c r="O135" s="2">
        <v>9361692.4800000004</v>
      </c>
    </row>
    <row r="136" spans="1:15" x14ac:dyDescent="0.2">
      <c r="A136" s="1">
        <f t="shared" si="2"/>
        <v>6402</v>
      </c>
      <c r="B136" s="1" t="s">
        <v>263</v>
      </c>
      <c r="C136" s="1" t="s">
        <v>264</v>
      </c>
      <c r="D136" s="2">
        <v>283117.65000000002</v>
      </c>
      <c r="E136" s="2">
        <v>240396.66</v>
      </c>
      <c r="F136" s="2">
        <v>449043.12</v>
      </c>
      <c r="G136" s="2">
        <v>666097.77</v>
      </c>
      <c r="H136" s="2">
        <v>952553.14</v>
      </c>
      <c r="I136" s="2">
        <v>1173731.8700000001</v>
      </c>
      <c r="J136" s="2">
        <v>1438100.96</v>
      </c>
      <c r="K136" s="2">
        <v>2095735.83</v>
      </c>
      <c r="L136" s="2">
        <v>2343829.4700000002</v>
      </c>
      <c r="M136" s="2">
        <v>2606698.4300000002</v>
      </c>
      <c r="N136" s="2">
        <v>2840824.61</v>
      </c>
      <c r="O136" s="2">
        <v>3411949.4</v>
      </c>
    </row>
    <row r="137" spans="1:15" x14ac:dyDescent="0.2">
      <c r="A137" s="1">
        <f t="shared" si="2"/>
        <v>6403</v>
      </c>
      <c r="B137" s="1" t="s">
        <v>265</v>
      </c>
      <c r="C137" s="1" t="s">
        <v>266</v>
      </c>
      <c r="D137" s="2">
        <v>187943.23</v>
      </c>
      <c r="E137" s="2">
        <v>387775.01</v>
      </c>
      <c r="F137" s="2">
        <v>668421.07999999996</v>
      </c>
      <c r="G137" s="2">
        <v>873539.62</v>
      </c>
      <c r="H137" s="2">
        <v>1088395.72</v>
      </c>
      <c r="I137" s="2">
        <v>1357678.33</v>
      </c>
      <c r="J137" s="2">
        <v>1746262.71</v>
      </c>
      <c r="K137" s="2">
        <v>1962067.77</v>
      </c>
      <c r="L137" s="2">
        <v>2263029</v>
      </c>
      <c r="M137" s="2">
        <v>2502899.54</v>
      </c>
      <c r="N137" s="2">
        <v>2825038.47</v>
      </c>
      <c r="O137" s="2">
        <v>4484509.3899999997</v>
      </c>
    </row>
    <row r="138" spans="1:15" x14ac:dyDescent="0.2">
      <c r="A138" s="1">
        <f t="shared" si="2"/>
        <v>6404</v>
      </c>
      <c r="B138" s="1" t="s">
        <v>267</v>
      </c>
      <c r="C138" s="1" t="s">
        <v>268</v>
      </c>
      <c r="D138" s="2">
        <v>9651815.3399999999</v>
      </c>
      <c r="E138" s="2">
        <v>16976804.219999999</v>
      </c>
      <c r="F138" s="2">
        <v>23929155.91</v>
      </c>
      <c r="G138" s="2">
        <v>31099151.260000002</v>
      </c>
      <c r="H138" s="2">
        <v>39210594.990000002</v>
      </c>
      <c r="I138" s="2">
        <v>47211843.57</v>
      </c>
      <c r="J138" s="2">
        <v>55133090.810000002</v>
      </c>
      <c r="K138" s="2">
        <v>62416360.32</v>
      </c>
      <c r="L138" s="2">
        <v>69702585.090000004</v>
      </c>
      <c r="M138" s="2">
        <v>78463182.890000001</v>
      </c>
      <c r="N138" s="2">
        <v>85870435.060000002</v>
      </c>
      <c r="O138" s="2">
        <v>97261105</v>
      </c>
    </row>
    <row r="139" spans="1:15" x14ac:dyDescent="0.2">
      <c r="A139" s="1">
        <f t="shared" si="2"/>
        <v>6405</v>
      </c>
      <c r="B139" s="1" t="s">
        <v>269</v>
      </c>
      <c r="C139" s="1" t="s">
        <v>270</v>
      </c>
      <c r="D139" s="2">
        <v>1248772.1299999999</v>
      </c>
      <c r="E139" s="2">
        <v>2600596.17</v>
      </c>
      <c r="F139" s="2">
        <v>3867062.58</v>
      </c>
      <c r="G139" s="2">
        <v>5417404.8899999997</v>
      </c>
      <c r="H139" s="2">
        <v>7000981.1699999999</v>
      </c>
      <c r="I139" s="2">
        <v>8928940.6500000004</v>
      </c>
      <c r="J139" s="2">
        <v>10562142.93</v>
      </c>
      <c r="K139" s="2">
        <v>12292800.5</v>
      </c>
      <c r="L139" s="2">
        <v>13977684.15</v>
      </c>
      <c r="M139" s="2">
        <v>15824522.07</v>
      </c>
      <c r="N139" s="2">
        <v>17534137.940000001</v>
      </c>
      <c r="O139" s="2">
        <v>20779068.219999999</v>
      </c>
    </row>
    <row r="140" spans="1:15" x14ac:dyDescent="0.2">
      <c r="A140" s="1">
        <f t="shared" si="2"/>
        <v>6406</v>
      </c>
      <c r="B140" s="1" t="s">
        <v>271</v>
      </c>
      <c r="C140" s="1" t="s">
        <v>272</v>
      </c>
      <c r="D140" s="2">
        <v>301828.38</v>
      </c>
      <c r="E140" s="2">
        <v>811360.91</v>
      </c>
      <c r="F140" s="2">
        <v>1165407.01</v>
      </c>
      <c r="G140" s="2">
        <v>1741675.4</v>
      </c>
      <c r="H140" s="2">
        <v>2533504.96</v>
      </c>
      <c r="I140" s="2">
        <v>2895759.35</v>
      </c>
      <c r="J140" s="2">
        <v>3454671.42</v>
      </c>
      <c r="K140" s="2">
        <v>3738004.84</v>
      </c>
      <c r="L140" s="2">
        <v>4279136.22</v>
      </c>
      <c r="M140" s="2">
        <v>5253417.7300000004</v>
      </c>
      <c r="N140" s="2">
        <v>5800223.9500000002</v>
      </c>
      <c r="O140" s="2">
        <v>7646999.4800000004</v>
      </c>
    </row>
    <row r="141" spans="1:15" x14ac:dyDescent="0.2">
      <c r="A141" s="1">
        <f t="shared" si="2"/>
        <v>6501</v>
      </c>
      <c r="B141" s="1" t="s">
        <v>273</v>
      </c>
      <c r="C141" s="1" t="s">
        <v>274</v>
      </c>
      <c r="D141" s="2">
        <v>629738.78</v>
      </c>
      <c r="E141" s="2">
        <v>1214981.8700000001</v>
      </c>
      <c r="F141" s="2">
        <v>1839883.32</v>
      </c>
      <c r="G141" s="2">
        <v>2441783.7999999998</v>
      </c>
      <c r="H141" s="2">
        <v>3093267.82</v>
      </c>
      <c r="I141" s="2">
        <v>3785813.7</v>
      </c>
      <c r="J141" s="2">
        <v>4483285.87</v>
      </c>
      <c r="K141" s="2">
        <v>5093370.59</v>
      </c>
      <c r="L141" s="2">
        <v>5784979.7800000003</v>
      </c>
      <c r="M141" s="2">
        <v>6530280.75</v>
      </c>
      <c r="N141" s="2">
        <v>7165283.2800000003</v>
      </c>
      <c r="O141" s="2">
        <v>8096674.0499999998</v>
      </c>
    </row>
    <row r="142" spans="1:15" x14ac:dyDescent="0.2">
      <c r="A142" s="1">
        <f t="shared" si="2"/>
        <v>6502</v>
      </c>
      <c r="B142" s="1" t="s">
        <v>275</v>
      </c>
      <c r="C142" s="1" t="s">
        <v>276</v>
      </c>
      <c r="D142" s="2">
        <v>1072686.28</v>
      </c>
      <c r="E142" s="2">
        <v>1617616.05</v>
      </c>
      <c r="F142" s="2">
        <v>2540825.63</v>
      </c>
      <c r="G142" s="2">
        <v>3529666.18</v>
      </c>
      <c r="H142" s="2">
        <v>5019416.82</v>
      </c>
      <c r="I142" s="2">
        <v>5990943.4900000002</v>
      </c>
      <c r="J142" s="2">
        <v>9931772.6999999993</v>
      </c>
      <c r="K142" s="2">
        <v>11216050.470000001</v>
      </c>
      <c r="L142" s="2">
        <v>12148925.52</v>
      </c>
      <c r="M142" s="2">
        <v>13673742.09</v>
      </c>
      <c r="N142" s="2">
        <v>15310388.939999999</v>
      </c>
      <c r="O142" s="2">
        <v>16775487.130000001</v>
      </c>
    </row>
    <row r="143" spans="1:15" x14ac:dyDescent="0.2">
      <c r="A143" s="1">
        <f t="shared" si="2"/>
        <v>6503</v>
      </c>
      <c r="B143" s="1" t="s">
        <v>277</v>
      </c>
      <c r="C143" s="1" t="s">
        <v>278</v>
      </c>
      <c r="D143" s="2">
        <v>1021341.32</v>
      </c>
      <c r="E143" s="2">
        <v>2285066.7000000002</v>
      </c>
      <c r="F143" s="2">
        <v>3592334.71</v>
      </c>
      <c r="G143" s="2">
        <v>5041497.9800000004</v>
      </c>
      <c r="H143" s="2">
        <v>6855618.3300000001</v>
      </c>
      <c r="I143" s="2">
        <v>8828267.2799999993</v>
      </c>
      <c r="J143" s="2">
        <v>10902639.289999999</v>
      </c>
      <c r="K143" s="2">
        <v>12271277.67</v>
      </c>
      <c r="L143" s="2">
        <v>13769483.539999999</v>
      </c>
      <c r="M143" s="2">
        <v>15295633.060000001</v>
      </c>
      <c r="N143" s="2">
        <v>17394666.199999999</v>
      </c>
      <c r="O143" s="2">
        <v>20394474.98</v>
      </c>
    </row>
    <row r="144" spans="1:15" x14ac:dyDescent="0.2">
      <c r="A144" s="1">
        <f t="shared" si="2"/>
        <v>6504</v>
      </c>
      <c r="B144" s="1" t="s">
        <v>279</v>
      </c>
      <c r="C144" s="1" t="s">
        <v>280</v>
      </c>
      <c r="D144" s="2">
        <v>895105.91</v>
      </c>
      <c r="E144" s="2">
        <v>1745205.36</v>
      </c>
      <c r="F144" s="2">
        <v>2646928.41</v>
      </c>
      <c r="G144" s="2">
        <v>3649996.68</v>
      </c>
      <c r="H144" s="2">
        <v>4764739.2699999996</v>
      </c>
      <c r="I144" s="2">
        <v>5898213.5499999998</v>
      </c>
      <c r="J144" s="2">
        <v>6889666.79</v>
      </c>
      <c r="K144" s="2">
        <v>7869813.3300000001</v>
      </c>
      <c r="L144" s="2">
        <v>8863882.8499999996</v>
      </c>
      <c r="M144" s="2">
        <v>9995405.0199999996</v>
      </c>
      <c r="N144" s="2">
        <v>10981841.98</v>
      </c>
      <c r="O144" s="2">
        <v>12829029.619999999</v>
      </c>
    </row>
    <row r="145" spans="1:15" x14ac:dyDescent="0.2">
      <c r="A145" s="1">
        <f t="shared" si="2"/>
        <v>6505</v>
      </c>
      <c r="B145" s="1" t="s">
        <v>281</v>
      </c>
      <c r="C145" s="1" t="s">
        <v>282</v>
      </c>
      <c r="D145" s="2">
        <v>513870.33</v>
      </c>
      <c r="E145" s="2">
        <v>978982.32</v>
      </c>
      <c r="F145" s="2">
        <v>1580020.76</v>
      </c>
      <c r="G145" s="2">
        <v>2077358.46</v>
      </c>
      <c r="H145" s="2">
        <v>2573146.9500000002</v>
      </c>
      <c r="I145" s="2">
        <v>3201603.92</v>
      </c>
      <c r="J145" s="2">
        <v>3960503.21</v>
      </c>
      <c r="K145" s="2">
        <v>4517906.46</v>
      </c>
      <c r="L145" s="2">
        <v>5935251.5300000003</v>
      </c>
      <c r="M145" s="2">
        <v>6481421.7000000002</v>
      </c>
      <c r="N145" s="2">
        <v>7481986.6799999997</v>
      </c>
      <c r="O145" s="2">
        <v>8652553.6500000004</v>
      </c>
    </row>
    <row r="146" spans="1:15" x14ac:dyDescent="0.2">
      <c r="A146" s="1">
        <f t="shared" si="2"/>
        <v>6506</v>
      </c>
      <c r="B146" s="1" t="s">
        <v>283</v>
      </c>
      <c r="C146" s="1" t="s">
        <v>284</v>
      </c>
      <c r="D146" s="2">
        <v>1312286.8600000001</v>
      </c>
      <c r="E146" s="2">
        <v>2672060.46</v>
      </c>
      <c r="F146" s="2">
        <v>3998280.53</v>
      </c>
      <c r="G146" s="2">
        <v>5441301.6500000004</v>
      </c>
      <c r="H146" s="2">
        <v>7557334.2300000004</v>
      </c>
      <c r="I146" s="2">
        <v>9144719.6300000008</v>
      </c>
      <c r="J146" s="2">
        <v>10915046.300000001</v>
      </c>
      <c r="K146" s="2">
        <v>12495499.1</v>
      </c>
      <c r="L146" s="2">
        <v>14623445.289999999</v>
      </c>
      <c r="M146" s="2">
        <v>16891071.82</v>
      </c>
      <c r="N146" s="2">
        <v>18920236.93</v>
      </c>
      <c r="O146" s="2">
        <v>22099368.039999999</v>
      </c>
    </row>
    <row r="147" spans="1:15" x14ac:dyDescent="0.2">
      <c r="A147" s="1">
        <f t="shared" si="2"/>
        <v>6507</v>
      </c>
      <c r="B147" s="1" t="s">
        <v>285</v>
      </c>
      <c r="C147" s="1" t="s">
        <v>286</v>
      </c>
      <c r="D147" s="2">
        <v>694178.94</v>
      </c>
      <c r="E147" s="2">
        <v>1527955.91</v>
      </c>
      <c r="F147" s="2">
        <v>2228054.59</v>
      </c>
      <c r="G147" s="2">
        <v>3026087.65</v>
      </c>
      <c r="H147" s="2">
        <v>4220173.0199999996</v>
      </c>
      <c r="I147" s="2">
        <v>5064558.2699999996</v>
      </c>
      <c r="J147" s="2">
        <v>5873672.5599999996</v>
      </c>
      <c r="K147" s="2">
        <v>7563266.2300000004</v>
      </c>
      <c r="L147" s="2">
        <v>8631491.4900000002</v>
      </c>
      <c r="M147" s="2">
        <v>9889117.1500000004</v>
      </c>
      <c r="N147" s="2">
        <v>11745046.35</v>
      </c>
      <c r="O147" s="2">
        <v>12954456.16</v>
      </c>
    </row>
    <row r="148" spans="1:15" x14ac:dyDescent="0.2">
      <c r="A148" s="1">
        <f t="shared" si="2"/>
        <v>6508</v>
      </c>
      <c r="B148" s="1" t="s">
        <v>287</v>
      </c>
      <c r="C148" s="1" t="s">
        <v>288</v>
      </c>
      <c r="D148" s="2">
        <v>8164151.79</v>
      </c>
      <c r="E148" s="2">
        <v>16525491.48</v>
      </c>
      <c r="F148" s="2">
        <v>24658542.41</v>
      </c>
      <c r="G148" s="2">
        <v>34084494.560000002</v>
      </c>
      <c r="H148" s="2">
        <v>42613229.68</v>
      </c>
      <c r="I148" s="2">
        <v>55010155.280000001</v>
      </c>
      <c r="J148" s="2">
        <v>65531303.329999998</v>
      </c>
      <c r="K148" s="2">
        <v>76281426.810000002</v>
      </c>
      <c r="L148" s="2">
        <v>86089366.659999996</v>
      </c>
      <c r="M148" s="2">
        <v>97022902.810000002</v>
      </c>
      <c r="N148" s="2">
        <v>107518005.14</v>
      </c>
      <c r="O148" s="2">
        <v>124862707.39</v>
      </c>
    </row>
    <row r="149" spans="1:15" x14ac:dyDescent="0.2">
      <c r="A149" s="1">
        <f t="shared" si="2"/>
        <v>6509</v>
      </c>
      <c r="B149" s="1" t="s">
        <v>289</v>
      </c>
      <c r="C149" s="1" t="s">
        <v>290</v>
      </c>
      <c r="D149" s="2">
        <v>613467.43000000005</v>
      </c>
      <c r="E149" s="2">
        <v>1219665.82</v>
      </c>
      <c r="F149" s="2">
        <v>1973816.23</v>
      </c>
      <c r="G149" s="2">
        <v>2726168.94</v>
      </c>
      <c r="H149" s="2">
        <v>3486171.6</v>
      </c>
      <c r="I149" s="2">
        <v>4206414.67</v>
      </c>
      <c r="J149" s="2">
        <v>4919896.92</v>
      </c>
      <c r="K149" s="2">
        <v>5547482.6500000004</v>
      </c>
      <c r="L149" s="2">
        <v>6227594.9299999997</v>
      </c>
      <c r="M149" s="2">
        <v>7057904.3200000003</v>
      </c>
      <c r="N149" s="2">
        <v>7942559.9400000004</v>
      </c>
      <c r="O149" s="2">
        <v>8918724.0199999996</v>
      </c>
    </row>
    <row r="150" spans="1:15" x14ac:dyDescent="0.2">
      <c r="A150" s="1">
        <f t="shared" si="2"/>
        <v>6510</v>
      </c>
      <c r="B150" s="1" t="s">
        <v>291</v>
      </c>
      <c r="C150" s="1" t="s">
        <v>292</v>
      </c>
      <c r="D150" s="2">
        <v>3048373.84</v>
      </c>
      <c r="E150" s="2">
        <v>4922553.08</v>
      </c>
      <c r="F150" s="2">
        <v>6740165.5599999996</v>
      </c>
      <c r="G150" s="2">
        <v>8620056.4499999993</v>
      </c>
      <c r="H150" s="2">
        <v>10608817.74</v>
      </c>
      <c r="I150" s="2">
        <v>12874066.76</v>
      </c>
      <c r="J150" s="2">
        <v>15148021.039999999</v>
      </c>
      <c r="K150" s="2">
        <v>17734482.550000001</v>
      </c>
      <c r="L150" s="2">
        <v>19759932.100000001</v>
      </c>
      <c r="M150" s="2">
        <v>22378503.760000002</v>
      </c>
      <c r="N150" s="2">
        <v>25480113.809999999</v>
      </c>
      <c r="O150" s="2">
        <v>29969708.510000002</v>
      </c>
    </row>
    <row r="151" spans="1:15" x14ac:dyDescent="0.2">
      <c r="A151" s="1">
        <f t="shared" si="2"/>
        <v>6511</v>
      </c>
      <c r="B151" s="1" t="s">
        <v>293</v>
      </c>
      <c r="C151" s="1" t="s">
        <v>294</v>
      </c>
      <c r="D151" s="2">
        <v>1160146.33</v>
      </c>
      <c r="E151" s="2">
        <v>2392742.7200000002</v>
      </c>
      <c r="F151" s="2">
        <v>3586922.18</v>
      </c>
      <c r="G151" s="2">
        <v>4972442.3899999997</v>
      </c>
      <c r="H151" s="2">
        <v>6393394.6200000001</v>
      </c>
      <c r="I151" s="2">
        <v>8049836.6399999997</v>
      </c>
      <c r="J151" s="2">
        <v>9764142.5899999999</v>
      </c>
      <c r="K151" s="2">
        <v>10988064.91</v>
      </c>
      <c r="L151" s="2">
        <v>12321326.5</v>
      </c>
      <c r="M151" s="2">
        <v>14152788.84</v>
      </c>
      <c r="N151" s="2">
        <v>15629127.279999999</v>
      </c>
      <c r="O151" s="2">
        <v>18669646.129999999</v>
      </c>
    </row>
    <row r="152" spans="1:15" x14ac:dyDescent="0.2">
      <c r="A152" s="1">
        <f t="shared" si="2"/>
        <v>6601</v>
      </c>
      <c r="B152" s="1" t="s">
        <v>295</v>
      </c>
      <c r="C152" s="1" t="s">
        <v>296</v>
      </c>
      <c r="D152" s="2">
        <v>2994833.4</v>
      </c>
      <c r="E152" s="2">
        <v>6694439.1900000004</v>
      </c>
      <c r="F152" s="2">
        <v>10163660.439999999</v>
      </c>
      <c r="G152" s="2">
        <v>13700169.75</v>
      </c>
      <c r="H152" s="2">
        <v>18185735.469999999</v>
      </c>
      <c r="I152" s="2">
        <v>22504826.079999998</v>
      </c>
      <c r="J152" s="2">
        <v>26796345.800000001</v>
      </c>
      <c r="K152" s="2">
        <v>30896792.149999999</v>
      </c>
      <c r="L152" s="2">
        <v>36490024.700000003</v>
      </c>
      <c r="M152" s="2">
        <v>44165220.390000001</v>
      </c>
      <c r="N152" s="2">
        <v>49024326.25</v>
      </c>
      <c r="O152" s="2">
        <v>58204322.969999999</v>
      </c>
    </row>
    <row r="153" spans="1:15" x14ac:dyDescent="0.2">
      <c r="A153" s="1">
        <f t="shared" si="2"/>
        <v>6602</v>
      </c>
      <c r="B153" s="1" t="s">
        <v>297</v>
      </c>
      <c r="C153" s="1" t="s">
        <v>298</v>
      </c>
      <c r="D153" s="2">
        <v>1258130.82</v>
      </c>
      <c r="E153" s="2">
        <v>1731457.23</v>
      </c>
      <c r="F153" s="2">
        <v>2434116.46</v>
      </c>
      <c r="G153" s="2">
        <v>3173381.12</v>
      </c>
      <c r="H153" s="2">
        <v>3961331</v>
      </c>
      <c r="I153" s="2">
        <v>4710083.1900000004</v>
      </c>
      <c r="J153" s="2">
        <v>5517262.2400000002</v>
      </c>
      <c r="K153" s="2">
        <v>6350357.1399999997</v>
      </c>
      <c r="L153" s="2">
        <v>7270036.25</v>
      </c>
      <c r="M153" s="2">
        <v>8132342.2800000003</v>
      </c>
      <c r="N153" s="2">
        <v>9033532.0600000005</v>
      </c>
      <c r="O153" s="2">
        <v>10656799.42</v>
      </c>
    </row>
    <row r="154" spans="1:15" x14ac:dyDescent="0.2">
      <c r="A154" s="1">
        <f t="shared" si="2"/>
        <v>6603</v>
      </c>
      <c r="B154" s="1" t="s">
        <v>299</v>
      </c>
      <c r="C154" s="1" t="s">
        <v>300</v>
      </c>
      <c r="D154" s="2">
        <v>393374.17</v>
      </c>
      <c r="E154" s="2">
        <v>1279861.24</v>
      </c>
      <c r="F154" s="2">
        <v>2195915.29</v>
      </c>
      <c r="G154" s="2">
        <v>2983756.77</v>
      </c>
      <c r="H154" s="2">
        <v>3964782.73</v>
      </c>
      <c r="I154" s="2">
        <v>5241613.0199999996</v>
      </c>
      <c r="J154" s="2">
        <v>6371667.2699999996</v>
      </c>
      <c r="K154" s="2">
        <v>7355087.6100000003</v>
      </c>
      <c r="L154" s="2">
        <v>8492920.1400000006</v>
      </c>
      <c r="M154" s="2">
        <v>9669979.5</v>
      </c>
      <c r="N154" s="2">
        <v>10608155.619999999</v>
      </c>
      <c r="O154" s="2">
        <v>12713047.15</v>
      </c>
    </row>
    <row r="155" spans="1:15" x14ac:dyDescent="0.2">
      <c r="A155" s="1">
        <f t="shared" si="2"/>
        <v>6604</v>
      </c>
      <c r="B155" s="1" t="s">
        <v>301</v>
      </c>
      <c r="C155" s="1" t="s">
        <v>302</v>
      </c>
      <c r="D155" s="2">
        <v>4052596.08</v>
      </c>
      <c r="E155" s="2">
        <v>8826846.4000000004</v>
      </c>
      <c r="F155" s="2">
        <v>12061133.640000001</v>
      </c>
      <c r="G155" s="2">
        <v>15447789.43</v>
      </c>
      <c r="H155" s="2">
        <v>21078969.030000001</v>
      </c>
      <c r="I155" s="2">
        <v>26688363.510000002</v>
      </c>
      <c r="J155" s="2">
        <v>32019781.370000001</v>
      </c>
      <c r="K155" s="2">
        <v>36741438.670000002</v>
      </c>
      <c r="L155" s="2">
        <v>40850900.640000001</v>
      </c>
      <c r="M155" s="2">
        <v>44676990.329999998</v>
      </c>
      <c r="N155" s="2">
        <v>48821003.869999997</v>
      </c>
      <c r="O155" s="2">
        <v>56513078.340000004</v>
      </c>
    </row>
    <row r="156" spans="1:15" x14ac:dyDescent="0.2">
      <c r="A156" s="1">
        <f t="shared" si="2"/>
        <v>6605</v>
      </c>
      <c r="B156" s="1" t="s">
        <v>303</v>
      </c>
      <c r="C156" s="1" t="s">
        <v>304</v>
      </c>
      <c r="D156" s="2">
        <v>454967.46</v>
      </c>
      <c r="E156" s="2">
        <v>916572.5</v>
      </c>
      <c r="F156" s="2">
        <v>1396874.98</v>
      </c>
      <c r="G156" s="2">
        <v>2046100.63</v>
      </c>
      <c r="H156" s="2">
        <v>2674067.2799999998</v>
      </c>
      <c r="I156" s="2">
        <v>3235310.33</v>
      </c>
      <c r="J156" s="2">
        <v>3840789.84</v>
      </c>
      <c r="K156" s="2">
        <v>4353775.12</v>
      </c>
      <c r="L156" s="2">
        <v>4894374.7699999996</v>
      </c>
      <c r="M156" s="2">
        <v>5473110.1399999997</v>
      </c>
      <c r="N156" s="2">
        <v>6109264.0999999996</v>
      </c>
      <c r="O156" s="2">
        <v>7500151.8499999996</v>
      </c>
    </row>
    <row r="157" spans="1:15" x14ac:dyDescent="0.2">
      <c r="A157" s="1">
        <f t="shared" si="2"/>
        <v>6606</v>
      </c>
      <c r="B157" s="1" t="s">
        <v>305</v>
      </c>
      <c r="C157" s="1" t="s">
        <v>306</v>
      </c>
      <c r="D157" s="2">
        <v>203191.48</v>
      </c>
      <c r="E157" s="2">
        <v>466276.72</v>
      </c>
      <c r="F157" s="2">
        <v>925074.78</v>
      </c>
      <c r="G157" s="2">
        <v>1207102.8700000001</v>
      </c>
      <c r="H157" s="2">
        <v>1502278.83</v>
      </c>
      <c r="I157" s="2">
        <v>1984853.49</v>
      </c>
      <c r="J157" s="2">
        <v>2664936.63</v>
      </c>
      <c r="K157" s="2">
        <v>3030477.09</v>
      </c>
      <c r="L157" s="2">
        <v>4175003.96</v>
      </c>
      <c r="M157" s="2">
        <v>4587383.87</v>
      </c>
      <c r="N157" s="2">
        <v>5002239.46</v>
      </c>
      <c r="O157" s="2">
        <v>5709926.2199999997</v>
      </c>
    </row>
    <row r="158" spans="1:15" x14ac:dyDescent="0.2">
      <c r="A158" s="1">
        <f t="shared" si="2"/>
        <v>6607</v>
      </c>
      <c r="B158" s="1" t="s">
        <v>307</v>
      </c>
      <c r="C158" s="1" t="s">
        <v>308</v>
      </c>
      <c r="D158" s="2">
        <v>876181.47</v>
      </c>
      <c r="E158" s="2">
        <v>3052396.17</v>
      </c>
      <c r="F158" s="2">
        <v>5348262.8899999997</v>
      </c>
      <c r="G158" s="2">
        <v>8452926.8900000006</v>
      </c>
      <c r="H158" s="2">
        <v>11985816.25</v>
      </c>
      <c r="I158" s="2">
        <v>14854669.369999999</v>
      </c>
      <c r="J158" s="2">
        <v>18687874.710000001</v>
      </c>
      <c r="K158" s="2">
        <v>22159335.93</v>
      </c>
      <c r="L158" s="2">
        <v>25613543.100000001</v>
      </c>
      <c r="M158" s="2">
        <v>28770401.82</v>
      </c>
      <c r="N158" s="2">
        <v>31929003.030000001</v>
      </c>
      <c r="O158" s="2">
        <v>36858424.299999997</v>
      </c>
    </row>
    <row r="159" spans="1:15" x14ac:dyDescent="0.2">
      <c r="A159" s="1">
        <f t="shared" si="2"/>
        <v>6608</v>
      </c>
      <c r="B159" s="1" t="s">
        <v>309</v>
      </c>
      <c r="C159" s="1" t="s">
        <v>310</v>
      </c>
      <c r="D159" s="2">
        <v>376333.32</v>
      </c>
      <c r="E159" s="2">
        <v>802303.37</v>
      </c>
      <c r="F159" s="2">
        <v>1172981.29</v>
      </c>
      <c r="G159" s="2">
        <v>1544416.95</v>
      </c>
      <c r="H159" s="2">
        <v>2096497.65</v>
      </c>
      <c r="I159" s="2">
        <v>2591557.04</v>
      </c>
      <c r="J159" s="2">
        <v>3014315.66</v>
      </c>
      <c r="K159" s="2">
        <v>3437941.44</v>
      </c>
      <c r="L159" s="2">
        <v>3837840.71</v>
      </c>
      <c r="M159" s="2">
        <v>4309974.28</v>
      </c>
      <c r="N159" s="2">
        <v>4865538.93</v>
      </c>
      <c r="O159" s="2">
        <v>6139074.9699999997</v>
      </c>
    </row>
    <row r="160" spans="1:15" x14ac:dyDescent="0.2">
      <c r="A160" s="1">
        <f t="shared" si="2"/>
        <v>6609</v>
      </c>
      <c r="B160" s="1" t="s">
        <v>311</v>
      </c>
      <c r="C160" s="1" t="s">
        <v>312</v>
      </c>
      <c r="D160" s="2">
        <v>13968767.220000001</v>
      </c>
      <c r="E160" s="2">
        <v>42307306.359999999</v>
      </c>
      <c r="F160" s="2">
        <v>66486980.460000001</v>
      </c>
      <c r="G160" s="2">
        <v>94615461.469999999</v>
      </c>
      <c r="H160" s="2">
        <v>125535246.42</v>
      </c>
      <c r="I160" s="2">
        <v>165528191.61000001</v>
      </c>
      <c r="J160" s="2">
        <v>202297141.37</v>
      </c>
      <c r="K160" s="2">
        <v>233969537.22999999</v>
      </c>
      <c r="L160" s="2">
        <v>263173533.49000001</v>
      </c>
      <c r="M160" s="2">
        <v>295709534.06</v>
      </c>
      <c r="N160" s="2">
        <v>333751733.54000002</v>
      </c>
      <c r="O160" s="2">
        <v>400711214.68000001</v>
      </c>
    </row>
    <row r="161" spans="1:15" x14ac:dyDescent="0.2">
      <c r="A161" s="1">
        <f t="shared" si="2"/>
        <v>6610</v>
      </c>
      <c r="B161" s="1" t="s">
        <v>313</v>
      </c>
      <c r="C161" s="1" t="s">
        <v>314</v>
      </c>
      <c r="D161" s="2">
        <v>1345520.32</v>
      </c>
      <c r="E161" s="2">
        <v>3102344.27</v>
      </c>
      <c r="F161" s="2">
        <v>4867426.1100000003</v>
      </c>
      <c r="G161" s="2">
        <v>6690373.4000000004</v>
      </c>
      <c r="H161" s="2">
        <v>8837316.6400000006</v>
      </c>
      <c r="I161" s="2">
        <v>10866473.57</v>
      </c>
      <c r="J161" s="2">
        <v>12920619.890000001</v>
      </c>
      <c r="K161" s="2">
        <v>14961250.210000001</v>
      </c>
      <c r="L161" s="2">
        <v>17488229.039999999</v>
      </c>
      <c r="M161" s="2">
        <v>20146909.5</v>
      </c>
      <c r="N161" s="2">
        <v>22575710.059999999</v>
      </c>
      <c r="O161" s="2">
        <v>26012492.390000001</v>
      </c>
    </row>
    <row r="162" spans="1:15" x14ac:dyDescent="0.2">
      <c r="A162" s="1">
        <f t="shared" si="2"/>
        <v>6611</v>
      </c>
      <c r="B162" s="1" t="s">
        <v>315</v>
      </c>
      <c r="C162" s="1" t="s">
        <v>316</v>
      </c>
      <c r="D162" s="2">
        <v>1226426.6299999999</v>
      </c>
      <c r="E162" s="2">
        <v>3021337.23</v>
      </c>
      <c r="F162" s="2">
        <v>4435472.92</v>
      </c>
      <c r="G162" s="2">
        <v>6252890.5899999999</v>
      </c>
      <c r="H162" s="2">
        <v>8832680.75</v>
      </c>
      <c r="I162" s="2">
        <v>11391843.869999999</v>
      </c>
      <c r="J162" s="2">
        <v>15265633</v>
      </c>
      <c r="K162" s="2">
        <v>17910514.210000001</v>
      </c>
      <c r="L162" s="2">
        <v>20066962.879999999</v>
      </c>
      <c r="M162" s="2">
        <v>23556231.370000001</v>
      </c>
      <c r="N162" s="2">
        <v>25885083.57</v>
      </c>
      <c r="O162" s="2">
        <v>29966443.399999999</v>
      </c>
    </row>
    <row r="163" spans="1:15" x14ac:dyDescent="0.2">
      <c r="A163" s="1">
        <f t="shared" si="2"/>
        <v>6612</v>
      </c>
      <c r="B163" s="1" t="s">
        <v>317</v>
      </c>
      <c r="C163" s="1" t="s">
        <v>318</v>
      </c>
      <c r="D163" s="2">
        <v>1055050.8</v>
      </c>
      <c r="E163" s="2">
        <v>3162131.68</v>
      </c>
      <c r="F163" s="2">
        <v>5113729.72</v>
      </c>
      <c r="G163" s="2">
        <v>7473162.29</v>
      </c>
      <c r="H163" s="2">
        <v>9787248.8900000006</v>
      </c>
      <c r="I163" s="2">
        <v>12447900.380000001</v>
      </c>
      <c r="J163" s="2">
        <v>14970756.15</v>
      </c>
      <c r="K163" s="2">
        <v>18294652.91</v>
      </c>
      <c r="L163" s="2">
        <v>20579259.440000001</v>
      </c>
      <c r="M163" s="2">
        <v>23206073.120000001</v>
      </c>
      <c r="N163" s="2">
        <v>25908024.210000001</v>
      </c>
      <c r="O163" s="2">
        <v>30770643.149999999</v>
      </c>
    </row>
    <row r="164" spans="1:15" x14ac:dyDescent="0.2">
      <c r="A164" s="1">
        <f t="shared" si="2"/>
        <v>6613</v>
      </c>
      <c r="B164" s="1" t="s">
        <v>319</v>
      </c>
      <c r="C164" s="1" t="s">
        <v>320</v>
      </c>
      <c r="D164" s="2">
        <v>572241.96</v>
      </c>
      <c r="E164" s="2">
        <v>1899778.1</v>
      </c>
      <c r="F164" s="2">
        <v>2949383.13</v>
      </c>
      <c r="G164" s="2">
        <v>4109492.13</v>
      </c>
      <c r="H164" s="2">
        <v>5273988.03</v>
      </c>
      <c r="I164" s="2">
        <v>6405141.5499999998</v>
      </c>
      <c r="J164" s="2">
        <v>8540454.9499999993</v>
      </c>
      <c r="K164" s="2">
        <v>9839112.8100000005</v>
      </c>
      <c r="L164" s="2">
        <v>11663328.609999999</v>
      </c>
      <c r="M164" s="2">
        <v>12931371.34</v>
      </c>
      <c r="N164" s="2">
        <v>14488161.550000001</v>
      </c>
      <c r="O164" s="2">
        <v>16806758.77</v>
      </c>
    </row>
    <row r="165" spans="1:15" x14ac:dyDescent="0.2">
      <c r="A165" s="1">
        <f t="shared" si="2"/>
        <v>6614</v>
      </c>
      <c r="B165" s="1" t="s">
        <v>321</v>
      </c>
      <c r="C165" s="1" t="s">
        <v>322</v>
      </c>
      <c r="D165" s="2">
        <v>353685.65</v>
      </c>
      <c r="E165" s="2">
        <v>1532061.07</v>
      </c>
      <c r="F165" s="2">
        <v>2702113.68</v>
      </c>
      <c r="G165" s="2">
        <v>3950727.82</v>
      </c>
      <c r="H165" s="2">
        <v>5267525.3</v>
      </c>
      <c r="I165" s="2">
        <v>6581850.6699999999</v>
      </c>
      <c r="J165" s="2">
        <v>8348823.7699999996</v>
      </c>
      <c r="K165" s="2">
        <v>9735779.6899999995</v>
      </c>
      <c r="L165" s="2">
        <v>11063333.210000001</v>
      </c>
      <c r="M165" s="2">
        <v>12575940.140000001</v>
      </c>
      <c r="N165" s="2">
        <v>13898479.93</v>
      </c>
      <c r="O165" s="2">
        <v>16424483.210000001</v>
      </c>
    </row>
    <row r="166" spans="1:15" x14ac:dyDescent="0.2">
      <c r="A166" s="1">
        <f t="shared" si="2"/>
        <v>6615</v>
      </c>
      <c r="B166" s="1" t="s">
        <v>323</v>
      </c>
      <c r="C166" s="1" t="s">
        <v>324</v>
      </c>
      <c r="D166" s="2">
        <v>714033.94</v>
      </c>
      <c r="E166" s="2">
        <v>1270754.6200000001</v>
      </c>
      <c r="F166" s="2">
        <v>1888297.04</v>
      </c>
      <c r="G166" s="2">
        <v>2516210</v>
      </c>
      <c r="H166" s="2">
        <v>3735299.08</v>
      </c>
      <c r="I166" s="2">
        <v>4781130.7699999996</v>
      </c>
      <c r="J166" s="2">
        <v>7470371.6600000001</v>
      </c>
      <c r="K166" s="2">
        <v>8123537.3200000003</v>
      </c>
      <c r="L166" s="2">
        <v>8545776.9800000004</v>
      </c>
      <c r="M166" s="2">
        <v>9597019.1699999999</v>
      </c>
      <c r="N166" s="2">
        <v>10680527.449999999</v>
      </c>
      <c r="O166" s="2">
        <v>13560462.310000001</v>
      </c>
    </row>
    <row r="167" spans="1:15" x14ac:dyDescent="0.2">
      <c r="A167" s="1">
        <f t="shared" si="2"/>
        <v>6616</v>
      </c>
      <c r="B167" s="1" t="s">
        <v>325</v>
      </c>
      <c r="C167" s="1" t="s">
        <v>326</v>
      </c>
      <c r="D167" s="2">
        <v>988408.5</v>
      </c>
      <c r="E167" s="2">
        <v>1554764.98</v>
      </c>
      <c r="F167" s="2">
        <v>2411947.36</v>
      </c>
      <c r="G167" s="2">
        <v>3416314.81</v>
      </c>
      <c r="H167" s="2">
        <v>4332395.45</v>
      </c>
      <c r="I167" s="2">
        <v>5798002.8899999997</v>
      </c>
      <c r="J167" s="2">
        <v>7824627.9100000001</v>
      </c>
      <c r="K167" s="2">
        <v>8826729.8300000001</v>
      </c>
      <c r="L167" s="2">
        <v>9892955.9299999997</v>
      </c>
      <c r="M167" s="2">
        <v>11112943.35</v>
      </c>
      <c r="N167" s="2">
        <v>12669258.060000001</v>
      </c>
      <c r="O167" s="2">
        <v>14519781.880000001</v>
      </c>
    </row>
    <row r="168" spans="1:15" x14ac:dyDescent="0.2">
      <c r="A168" s="1">
        <f t="shared" si="2"/>
        <v>6617</v>
      </c>
      <c r="B168" s="1" t="s">
        <v>327</v>
      </c>
      <c r="C168" s="1" t="s">
        <v>328</v>
      </c>
      <c r="D168" s="2">
        <v>297172.56</v>
      </c>
      <c r="E168" s="2">
        <v>746286.23</v>
      </c>
      <c r="F168" s="2">
        <v>1231572.78</v>
      </c>
      <c r="G168" s="2">
        <v>1838468.58</v>
      </c>
      <c r="H168" s="2">
        <v>2424216.83</v>
      </c>
      <c r="I168" s="2">
        <v>2930642.23</v>
      </c>
      <c r="J168" s="2">
        <v>3618102.29</v>
      </c>
      <c r="K168" s="2">
        <v>4166694.96</v>
      </c>
      <c r="L168" s="2">
        <v>4902138.22</v>
      </c>
      <c r="M168" s="2">
        <v>5600100.7199999997</v>
      </c>
      <c r="N168" s="2">
        <v>6462881.7400000002</v>
      </c>
      <c r="O168" s="2">
        <v>8723503.5800000001</v>
      </c>
    </row>
    <row r="169" spans="1:15" x14ac:dyDescent="0.2">
      <c r="A169" s="1">
        <f t="shared" si="2"/>
        <v>6618</v>
      </c>
      <c r="B169" s="1" t="s">
        <v>329</v>
      </c>
      <c r="C169" s="1" t="s">
        <v>330</v>
      </c>
      <c r="D169" s="2">
        <v>563100.06000000006</v>
      </c>
      <c r="E169" s="2">
        <v>1348188.75</v>
      </c>
      <c r="F169" s="2">
        <v>1916997.39</v>
      </c>
      <c r="G169" s="2">
        <v>2582368.61</v>
      </c>
      <c r="H169" s="2">
        <v>3458494.86</v>
      </c>
      <c r="I169" s="2">
        <v>4434527.54</v>
      </c>
      <c r="J169" s="2">
        <v>5275655.8600000003</v>
      </c>
      <c r="K169" s="2">
        <v>6050431.2699999996</v>
      </c>
      <c r="L169" s="2">
        <v>7002134.1299999999</v>
      </c>
      <c r="M169" s="2">
        <v>7828583.2599999998</v>
      </c>
      <c r="N169" s="2">
        <v>8583527.7100000009</v>
      </c>
      <c r="O169" s="2">
        <v>9785620.9399999995</v>
      </c>
    </row>
    <row r="170" spans="1:15" x14ac:dyDescent="0.2">
      <c r="A170" s="1">
        <f t="shared" si="2"/>
        <v>6701</v>
      </c>
      <c r="B170" s="1" t="s">
        <v>331</v>
      </c>
      <c r="C170" s="1" t="s">
        <v>332</v>
      </c>
      <c r="D170" s="2">
        <v>352431.96</v>
      </c>
      <c r="E170" s="2">
        <v>941642.17</v>
      </c>
      <c r="F170" s="2">
        <v>1577244.44</v>
      </c>
      <c r="G170" s="2">
        <v>2156664.9500000002</v>
      </c>
      <c r="H170" s="2">
        <v>2806604.36</v>
      </c>
      <c r="I170" s="2">
        <v>3602099.36</v>
      </c>
      <c r="J170" s="2">
        <v>4533455.87</v>
      </c>
      <c r="K170" s="2">
        <v>5458903.3799999999</v>
      </c>
      <c r="L170" s="2">
        <v>6283000.0599999996</v>
      </c>
      <c r="M170" s="2">
        <v>7187297.46</v>
      </c>
      <c r="N170" s="2">
        <v>7860974.6200000001</v>
      </c>
      <c r="O170" s="2">
        <v>9276704.0099999998</v>
      </c>
    </row>
    <row r="171" spans="1:15" x14ac:dyDescent="0.2">
      <c r="A171" s="1">
        <f t="shared" si="2"/>
        <v>6702</v>
      </c>
      <c r="B171" s="1" t="s">
        <v>333</v>
      </c>
      <c r="C171" s="1" t="s">
        <v>334</v>
      </c>
      <c r="D171" s="2">
        <v>1071612.05</v>
      </c>
      <c r="E171" s="2">
        <v>2768318.31</v>
      </c>
      <c r="F171" s="2">
        <v>4552015.26</v>
      </c>
      <c r="G171" s="2">
        <v>6394191.21</v>
      </c>
      <c r="H171" s="2">
        <v>8213900.4900000002</v>
      </c>
      <c r="I171" s="2">
        <v>10152782.189999999</v>
      </c>
      <c r="J171" s="2">
        <v>12152735.67</v>
      </c>
      <c r="K171" s="2">
        <v>13856593.359999999</v>
      </c>
      <c r="L171" s="2">
        <v>15720416.91</v>
      </c>
      <c r="M171" s="2">
        <v>18687864.489999998</v>
      </c>
      <c r="N171" s="2">
        <v>21080502.91</v>
      </c>
      <c r="O171" s="2">
        <v>25184881.609999999</v>
      </c>
    </row>
    <row r="172" spans="1:15" x14ac:dyDescent="0.2">
      <c r="A172" s="1">
        <f t="shared" si="2"/>
        <v>6703</v>
      </c>
      <c r="B172" s="1" t="s">
        <v>335</v>
      </c>
      <c r="C172" s="1" t="s">
        <v>336</v>
      </c>
      <c r="D172" s="2">
        <v>849668.43</v>
      </c>
      <c r="E172" s="2">
        <v>2195964.88</v>
      </c>
      <c r="F172" s="2">
        <v>3400939.24</v>
      </c>
      <c r="G172" s="2">
        <v>4641163.5999999996</v>
      </c>
      <c r="H172" s="2">
        <v>5911590.4800000004</v>
      </c>
      <c r="I172" s="2">
        <v>7360887.1900000004</v>
      </c>
      <c r="J172" s="2">
        <v>8936941.3499999996</v>
      </c>
      <c r="K172" s="2">
        <v>10066763.470000001</v>
      </c>
      <c r="L172" s="2">
        <v>11372332.460000001</v>
      </c>
      <c r="M172" s="2">
        <v>13335732.140000001</v>
      </c>
      <c r="N172" s="2">
        <v>14717922.83</v>
      </c>
      <c r="O172" s="2">
        <v>17088921.84</v>
      </c>
    </row>
    <row r="173" spans="1:15" x14ac:dyDescent="0.2">
      <c r="A173" s="1">
        <f t="shared" si="2"/>
        <v>6704</v>
      </c>
      <c r="B173" s="1" t="s">
        <v>337</v>
      </c>
      <c r="C173" s="1" t="s">
        <v>338</v>
      </c>
      <c r="D173" s="2">
        <v>813571.22</v>
      </c>
      <c r="E173" s="2">
        <v>1504559.19</v>
      </c>
      <c r="F173" s="2">
        <v>2174793.8199999998</v>
      </c>
      <c r="G173" s="2">
        <v>2918601.31</v>
      </c>
      <c r="H173" s="2">
        <v>3711824.65</v>
      </c>
      <c r="I173" s="2">
        <v>4613777.78</v>
      </c>
      <c r="J173" s="2">
        <v>5400461.7000000002</v>
      </c>
      <c r="K173" s="2">
        <v>6134049.4800000004</v>
      </c>
      <c r="L173" s="2">
        <v>6806760.8099999996</v>
      </c>
      <c r="M173" s="2">
        <v>7628444.1900000004</v>
      </c>
      <c r="N173" s="2">
        <v>8497252.8300000001</v>
      </c>
      <c r="O173" s="2">
        <v>9833199.7200000007</v>
      </c>
    </row>
    <row r="174" spans="1:15" x14ac:dyDescent="0.2">
      <c r="A174" s="1">
        <f t="shared" si="2"/>
        <v>6705</v>
      </c>
      <c r="B174" s="1" t="s">
        <v>339</v>
      </c>
      <c r="C174" s="1" t="s">
        <v>340</v>
      </c>
      <c r="D174" s="2">
        <v>3467355.55</v>
      </c>
      <c r="E174" s="2">
        <v>7168030.96</v>
      </c>
      <c r="F174" s="2">
        <v>10975206.949999999</v>
      </c>
      <c r="G174" s="2">
        <v>14681671.720000001</v>
      </c>
      <c r="H174" s="2">
        <v>19147326.199999999</v>
      </c>
      <c r="I174" s="2">
        <v>23883684.68</v>
      </c>
      <c r="J174" s="2">
        <v>29223398.760000002</v>
      </c>
      <c r="K174" s="2">
        <v>33259690.77</v>
      </c>
      <c r="L174" s="2">
        <v>37420642.390000001</v>
      </c>
      <c r="M174" s="2">
        <v>42681186.5</v>
      </c>
      <c r="N174" s="2">
        <v>48348133.530000001</v>
      </c>
      <c r="O174" s="2">
        <v>55912285.32</v>
      </c>
    </row>
    <row r="175" spans="1:15" x14ac:dyDescent="0.2">
      <c r="A175" s="1">
        <f t="shared" si="2"/>
        <v>6706</v>
      </c>
      <c r="B175" s="1" t="s">
        <v>341</v>
      </c>
      <c r="C175" s="1" t="s">
        <v>342</v>
      </c>
      <c r="D175" s="2">
        <v>333345.95</v>
      </c>
      <c r="E175" s="2">
        <v>1082497.97</v>
      </c>
      <c r="F175" s="2">
        <v>1778821.78</v>
      </c>
      <c r="G175" s="2">
        <v>2756804.53</v>
      </c>
      <c r="H175" s="2">
        <v>3761031.89</v>
      </c>
      <c r="I175" s="2">
        <v>4558004.53</v>
      </c>
      <c r="J175" s="2">
        <v>5618255.1699999999</v>
      </c>
      <c r="K175" s="2">
        <v>6381270.8700000001</v>
      </c>
      <c r="L175" s="2">
        <v>7339473.7800000003</v>
      </c>
      <c r="M175" s="2">
        <v>8257302.5300000003</v>
      </c>
      <c r="N175" s="2">
        <v>9052673.8000000007</v>
      </c>
      <c r="O175" s="2">
        <v>10558723.92</v>
      </c>
    </row>
    <row r="176" spans="1:15" x14ac:dyDescent="0.2">
      <c r="A176" s="1">
        <f t="shared" si="2"/>
        <v>6707</v>
      </c>
      <c r="B176" s="1" t="s">
        <v>343</v>
      </c>
      <c r="C176" s="1" t="s">
        <v>344</v>
      </c>
      <c r="D176" s="2">
        <v>271611.03000000003</v>
      </c>
      <c r="E176" s="2">
        <v>707882.59</v>
      </c>
      <c r="F176" s="2">
        <v>1117708.5900000001</v>
      </c>
      <c r="G176" s="2">
        <v>1396094.24</v>
      </c>
      <c r="H176" s="2">
        <v>2000473.46</v>
      </c>
      <c r="I176" s="2">
        <v>2313118.2200000002</v>
      </c>
      <c r="J176" s="2">
        <v>2721527.94</v>
      </c>
      <c r="K176" s="2">
        <v>3117984.18</v>
      </c>
      <c r="L176" s="2">
        <v>3690803.9</v>
      </c>
      <c r="M176" s="2">
        <v>4094151.84</v>
      </c>
      <c r="N176" s="2">
        <v>4410752.9800000004</v>
      </c>
      <c r="O176" s="2">
        <v>5127762.6399999997</v>
      </c>
    </row>
    <row r="177" spans="1:15" x14ac:dyDescent="0.2">
      <c r="A177" s="1">
        <f t="shared" si="2"/>
        <v>6801</v>
      </c>
      <c r="B177" s="1" t="s">
        <v>345</v>
      </c>
      <c r="C177" s="1" t="s">
        <v>346</v>
      </c>
      <c r="D177" s="2">
        <v>388853.84</v>
      </c>
      <c r="E177" s="2">
        <v>778475.12</v>
      </c>
      <c r="F177" s="2">
        <v>1163037.18</v>
      </c>
      <c r="G177" s="2">
        <v>1641586.95</v>
      </c>
      <c r="H177" s="2">
        <v>2018284.82</v>
      </c>
      <c r="I177" s="2">
        <v>2549902.6</v>
      </c>
      <c r="J177" s="2">
        <v>2992485.03</v>
      </c>
      <c r="K177" s="2">
        <v>3421810.18</v>
      </c>
      <c r="L177" s="2">
        <v>3979305.97</v>
      </c>
      <c r="M177" s="2">
        <v>5084510.41</v>
      </c>
      <c r="N177" s="2">
        <v>5650928.7599999998</v>
      </c>
      <c r="O177" s="2">
        <v>6979752.8399999999</v>
      </c>
    </row>
    <row r="178" spans="1:15" x14ac:dyDescent="0.2">
      <c r="A178" s="1">
        <f t="shared" si="2"/>
        <v>6802</v>
      </c>
      <c r="B178" s="1" t="s">
        <v>347</v>
      </c>
      <c r="C178" s="1" t="s">
        <v>65</v>
      </c>
      <c r="D178" s="2">
        <v>776070.52</v>
      </c>
      <c r="E178" s="2">
        <v>1819331.95</v>
      </c>
      <c r="F178" s="2">
        <v>2823623.73</v>
      </c>
      <c r="G178" s="2">
        <v>3962103.56</v>
      </c>
      <c r="H178" s="2">
        <v>5048417.8099999996</v>
      </c>
      <c r="I178" s="2">
        <v>6166740.9699999997</v>
      </c>
      <c r="J178" s="2">
        <v>7131202.6100000003</v>
      </c>
      <c r="K178" s="2">
        <v>8100637.5800000001</v>
      </c>
      <c r="L178" s="2">
        <v>9009647.5700000003</v>
      </c>
      <c r="M178" s="2">
        <v>10010140.960000001</v>
      </c>
      <c r="N178" s="2">
        <v>11472443.41</v>
      </c>
      <c r="O178" s="2">
        <v>13499980.57</v>
      </c>
    </row>
    <row r="179" spans="1:15" x14ac:dyDescent="0.2">
      <c r="A179" s="1">
        <f t="shared" si="2"/>
        <v>6803</v>
      </c>
      <c r="B179" s="1" t="s">
        <v>348</v>
      </c>
      <c r="C179" s="1" t="s">
        <v>349</v>
      </c>
      <c r="D179" s="2">
        <v>880961.54</v>
      </c>
      <c r="E179" s="2">
        <v>1675986.15</v>
      </c>
      <c r="F179" s="2">
        <v>2757076.54</v>
      </c>
      <c r="G179" s="2">
        <v>4168449.71</v>
      </c>
      <c r="H179" s="2">
        <v>5376945.3399999999</v>
      </c>
      <c r="I179" s="2">
        <v>6356971.7199999997</v>
      </c>
      <c r="J179" s="2">
        <v>8018542</v>
      </c>
      <c r="K179" s="2">
        <v>9315600.5399999991</v>
      </c>
      <c r="L179" s="2">
        <v>10152972.91</v>
      </c>
      <c r="M179" s="2">
        <v>11037869.34</v>
      </c>
      <c r="N179" s="2">
        <v>11843734.369999999</v>
      </c>
      <c r="O179" s="2">
        <v>14355710.869999999</v>
      </c>
    </row>
    <row r="180" spans="1:15" x14ac:dyDescent="0.2">
      <c r="A180" s="1">
        <f t="shared" si="2"/>
        <v>6804</v>
      </c>
      <c r="B180" s="1" t="s">
        <v>350</v>
      </c>
      <c r="C180" s="1" t="s">
        <v>351</v>
      </c>
      <c r="D180" s="2">
        <v>543361.64</v>
      </c>
      <c r="E180" s="2">
        <v>1144348.44</v>
      </c>
      <c r="F180" s="2">
        <v>1797975.28</v>
      </c>
      <c r="G180" s="2">
        <v>2413569.1800000002</v>
      </c>
      <c r="H180" s="2">
        <v>3115281.49</v>
      </c>
      <c r="I180" s="2">
        <v>3789070.62</v>
      </c>
      <c r="J180" s="2">
        <v>4511960.1399999997</v>
      </c>
      <c r="K180" s="2">
        <v>5924714.8300000001</v>
      </c>
      <c r="L180" s="2">
        <v>6598887.4299999997</v>
      </c>
      <c r="M180" s="2">
        <v>7373701.1900000004</v>
      </c>
      <c r="N180" s="2">
        <v>8154469.46</v>
      </c>
      <c r="O180" s="2">
        <v>8998111.8000000007</v>
      </c>
    </row>
    <row r="181" spans="1:15" x14ac:dyDescent="0.2">
      <c r="A181" s="1">
        <f t="shared" si="2"/>
        <v>6805</v>
      </c>
      <c r="B181" s="1" t="s">
        <v>352</v>
      </c>
      <c r="C181" s="1" t="s">
        <v>353</v>
      </c>
      <c r="D181" s="2">
        <v>235776.63</v>
      </c>
      <c r="E181" s="2">
        <v>671474</v>
      </c>
      <c r="F181" s="2">
        <v>1188852.81</v>
      </c>
      <c r="G181" s="2">
        <v>1762100.49</v>
      </c>
      <c r="H181" s="2">
        <v>2283059.37</v>
      </c>
      <c r="I181" s="2">
        <v>2913428.06</v>
      </c>
      <c r="J181" s="2">
        <v>3446126.2</v>
      </c>
      <c r="K181" s="2">
        <v>4932995.71</v>
      </c>
      <c r="L181" s="2">
        <v>5410733.04</v>
      </c>
      <c r="M181" s="2">
        <v>6247255.1299999999</v>
      </c>
      <c r="N181" s="2">
        <v>7155449.5999999996</v>
      </c>
      <c r="O181" s="2">
        <v>8679251.2599999998</v>
      </c>
    </row>
    <row r="182" spans="1:15" x14ac:dyDescent="0.2">
      <c r="A182" s="1">
        <f t="shared" si="2"/>
        <v>6806</v>
      </c>
      <c r="B182" s="1" t="s">
        <v>354</v>
      </c>
      <c r="C182" s="1" t="s">
        <v>355</v>
      </c>
      <c r="D182" s="2">
        <v>10409167.970000001</v>
      </c>
      <c r="E182" s="2">
        <v>20283948.5</v>
      </c>
      <c r="F182" s="2">
        <v>32033882.800000001</v>
      </c>
      <c r="G182" s="2">
        <v>43179293.189999998</v>
      </c>
      <c r="H182" s="2">
        <v>58394940.259999998</v>
      </c>
      <c r="I182" s="2">
        <v>71007287.950000003</v>
      </c>
      <c r="J182" s="2">
        <v>83260614.680000007</v>
      </c>
      <c r="K182" s="2">
        <v>94363447.230000004</v>
      </c>
      <c r="L182" s="2">
        <v>106167655.68000001</v>
      </c>
      <c r="M182" s="2">
        <v>119101056.33</v>
      </c>
      <c r="N182" s="2">
        <v>130753886.06999999</v>
      </c>
      <c r="O182" s="2">
        <v>149053868.18000001</v>
      </c>
    </row>
    <row r="183" spans="1:15" x14ac:dyDescent="0.2">
      <c r="A183" s="1">
        <f t="shared" si="2"/>
        <v>6807</v>
      </c>
      <c r="B183" s="1" t="s">
        <v>356</v>
      </c>
      <c r="C183" s="1" t="s">
        <v>357</v>
      </c>
      <c r="D183" s="2">
        <v>640086.31000000006</v>
      </c>
      <c r="E183" s="2">
        <v>1301274.6499999999</v>
      </c>
      <c r="F183" s="2">
        <v>1984516.04</v>
      </c>
      <c r="G183" s="2">
        <v>2715937.99</v>
      </c>
      <c r="H183" s="2">
        <v>3640761.72</v>
      </c>
      <c r="I183" s="2">
        <v>4371198.93</v>
      </c>
      <c r="J183" s="2">
        <v>5170229.5199999996</v>
      </c>
      <c r="K183" s="2">
        <v>6401271.5800000001</v>
      </c>
      <c r="L183" s="2">
        <v>7369542.3399999999</v>
      </c>
      <c r="M183" s="2">
        <v>8509642.4499999993</v>
      </c>
      <c r="N183" s="2">
        <v>9385896.5199999996</v>
      </c>
      <c r="O183" s="2">
        <v>10723688.15</v>
      </c>
    </row>
    <row r="184" spans="1:15" x14ac:dyDescent="0.2">
      <c r="A184" s="1">
        <f t="shared" si="2"/>
        <v>6808</v>
      </c>
      <c r="B184" s="1" t="s">
        <v>358</v>
      </c>
      <c r="C184" s="1" t="s">
        <v>359</v>
      </c>
      <c r="D184" s="2">
        <v>309975.82</v>
      </c>
      <c r="E184" s="2">
        <v>650947.68000000005</v>
      </c>
      <c r="F184" s="2">
        <v>994486.23</v>
      </c>
      <c r="G184" s="2">
        <v>1346481.03</v>
      </c>
      <c r="H184" s="2">
        <v>1723558.8</v>
      </c>
      <c r="I184" s="2">
        <v>2115273.8199999998</v>
      </c>
      <c r="J184" s="2">
        <v>2567842.2999999998</v>
      </c>
      <c r="K184" s="2">
        <v>2929101.2</v>
      </c>
      <c r="L184" s="2">
        <v>3458877.82</v>
      </c>
      <c r="M184" s="2">
        <v>3873309.54</v>
      </c>
      <c r="N184" s="2">
        <v>4317155.8899999997</v>
      </c>
      <c r="O184" s="2">
        <v>4860114.63</v>
      </c>
    </row>
    <row r="185" spans="1:15" x14ac:dyDescent="0.2">
      <c r="A185" s="1">
        <f t="shared" si="2"/>
        <v>6901</v>
      </c>
      <c r="B185" s="1" t="s">
        <v>360</v>
      </c>
      <c r="C185" s="1" t="s">
        <v>361</v>
      </c>
      <c r="D185" s="2">
        <v>130401.93</v>
      </c>
      <c r="E185" s="2">
        <v>527105.63</v>
      </c>
      <c r="F185" s="2">
        <v>844820.36</v>
      </c>
      <c r="G185" s="2">
        <v>1272943.46</v>
      </c>
      <c r="H185" s="2">
        <v>1753748.03</v>
      </c>
      <c r="I185" s="2">
        <v>2320208.81</v>
      </c>
      <c r="J185" s="2">
        <v>2668854.14</v>
      </c>
      <c r="K185" s="2">
        <v>3163913.02</v>
      </c>
      <c r="L185" s="2">
        <v>3536594.18</v>
      </c>
      <c r="M185" s="2">
        <v>3919828.92</v>
      </c>
      <c r="N185" s="2">
        <v>4271946.4400000004</v>
      </c>
      <c r="O185" s="2">
        <v>5381209</v>
      </c>
    </row>
    <row r="186" spans="1:15" x14ac:dyDescent="0.2">
      <c r="A186" s="1">
        <f t="shared" si="2"/>
        <v>6902</v>
      </c>
      <c r="B186" s="1" t="s">
        <v>362</v>
      </c>
      <c r="C186" s="1" t="s">
        <v>363</v>
      </c>
      <c r="D186" s="2">
        <v>986268.23</v>
      </c>
      <c r="E186" s="2">
        <v>1784644.37</v>
      </c>
      <c r="F186" s="2">
        <v>2672784.44</v>
      </c>
      <c r="G186" s="2">
        <v>3553673.38</v>
      </c>
      <c r="H186" s="2">
        <v>4546829.22</v>
      </c>
      <c r="I186" s="2">
        <v>5583286.8899999997</v>
      </c>
      <c r="J186" s="2">
        <v>6858159.4500000002</v>
      </c>
      <c r="K186" s="2">
        <v>8279268.6500000004</v>
      </c>
      <c r="L186" s="2">
        <v>9256671.0800000001</v>
      </c>
      <c r="M186" s="2">
        <v>10231292.09</v>
      </c>
      <c r="N186" s="2">
        <v>11379775.85</v>
      </c>
      <c r="O186" s="2">
        <v>15456184.84</v>
      </c>
    </row>
    <row r="187" spans="1:15" x14ac:dyDescent="0.2">
      <c r="A187" s="1">
        <f t="shared" si="2"/>
        <v>6903</v>
      </c>
      <c r="B187" s="1" t="s">
        <v>364</v>
      </c>
      <c r="C187" s="1" t="s">
        <v>365</v>
      </c>
      <c r="D187" s="2">
        <v>1725347.81</v>
      </c>
      <c r="E187" s="2">
        <v>3816760.66</v>
      </c>
      <c r="F187" s="2">
        <v>5966648.4299999997</v>
      </c>
      <c r="G187" s="2">
        <v>8208085.0599999996</v>
      </c>
      <c r="H187" s="2">
        <v>10738991.630000001</v>
      </c>
      <c r="I187" s="2">
        <v>13126001.75</v>
      </c>
      <c r="J187" s="2">
        <v>15448625.9</v>
      </c>
      <c r="K187" s="2">
        <v>17524799.699999999</v>
      </c>
      <c r="L187" s="2">
        <v>19907816.120000001</v>
      </c>
      <c r="M187" s="2">
        <v>22369570.460000001</v>
      </c>
      <c r="N187" s="2">
        <v>24954825.829999998</v>
      </c>
      <c r="O187" s="2">
        <v>28712887.620000001</v>
      </c>
    </row>
    <row r="188" spans="1:15" x14ac:dyDescent="0.2">
      <c r="A188" s="1">
        <f t="shared" si="2"/>
        <v>6904</v>
      </c>
      <c r="B188" s="1" t="s">
        <v>366</v>
      </c>
      <c r="C188" s="1" t="s">
        <v>367</v>
      </c>
      <c r="D188" s="2">
        <v>209044.75</v>
      </c>
      <c r="E188" s="2">
        <v>1456721.19</v>
      </c>
      <c r="F188" s="2">
        <v>2066609.57</v>
      </c>
      <c r="G188" s="2">
        <v>2653667.75</v>
      </c>
      <c r="H188" s="2">
        <v>3348742.99</v>
      </c>
      <c r="I188" s="2">
        <v>4272328.37</v>
      </c>
      <c r="J188" s="2">
        <v>4915199.6900000004</v>
      </c>
      <c r="K188" s="2">
        <v>5827903.75</v>
      </c>
      <c r="L188" s="2">
        <v>6446704.4699999997</v>
      </c>
      <c r="M188" s="2">
        <v>7117184.5199999996</v>
      </c>
      <c r="N188" s="2">
        <v>7892717.1600000001</v>
      </c>
      <c r="O188" s="2">
        <v>9566234.2799999993</v>
      </c>
    </row>
    <row r="189" spans="1:15" x14ac:dyDescent="0.2">
      <c r="A189" s="1">
        <f t="shared" si="2"/>
        <v>6905</v>
      </c>
      <c r="B189" s="1" t="s">
        <v>368</v>
      </c>
      <c r="C189" s="1" t="s">
        <v>369</v>
      </c>
      <c r="D189" s="2">
        <v>2712635.56</v>
      </c>
      <c r="E189" s="2">
        <v>6559432.0599999996</v>
      </c>
      <c r="F189" s="2">
        <v>10673988.539999999</v>
      </c>
      <c r="G189" s="2">
        <v>17493306.170000002</v>
      </c>
      <c r="H189" s="2">
        <v>22178562.550000001</v>
      </c>
      <c r="I189" s="2">
        <v>26766173.440000001</v>
      </c>
      <c r="J189" s="2">
        <v>32455435.289999999</v>
      </c>
      <c r="K189" s="2">
        <v>37972505.789999999</v>
      </c>
      <c r="L189" s="2">
        <v>42022008.560000002</v>
      </c>
      <c r="M189" s="2">
        <v>46707411.689999998</v>
      </c>
      <c r="N189" s="2">
        <v>52073121.390000001</v>
      </c>
      <c r="O189" s="2">
        <v>62406463.75</v>
      </c>
    </row>
    <row r="190" spans="1:15" x14ac:dyDescent="0.2">
      <c r="A190" s="1">
        <f t="shared" si="2"/>
        <v>6906</v>
      </c>
      <c r="B190" s="1" t="s">
        <v>370</v>
      </c>
      <c r="C190" s="1" t="s">
        <v>371</v>
      </c>
      <c r="D190" s="2">
        <v>445785.68</v>
      </c>
      <c r="E190" s="2">
        <v>898449.76</v>
      </c>
      <c r="F190" s="2">
        <v>1384128.48</v>
      </c>
      <c r="G190" s="2">
        <v>1927068.81</v>
      </c>
      <c r="H190" s="2">
        <v>2501174.44</v>
      </c>
      <c r="I190" s="2">
        <v>3154607</v>
      </c>
      <c r="J190" s="2">
        <v>4174727.86</v>
      </c>
      <c r="K190" s="2">
        <v>4658660.01</v>
      </c>
      <c r="L190" s="2">
        <v>5293377.24</v>
      </c>
      <c r="M190" s="2">
        <v>5923235.1500000004</v>
      </c>
      <c r="N190" s="2">
        <v>6501809.9699999997</v>
      </c>
      <c r="O190" s="2">
        <v>8797210.3900000006</v>
      </c>
    </row>
    <row r="191" spans="1:15" x14ac:dyDescent="0.2">
      <c r="A191" s="1">
        <f t="shared" si="2"/>
        <v>6907</v>
      </c>
      <c r="B191" s="1" t="s">
        <v>372</v>
      </c>
      <c r="C191" s="1" t="s">
        <v>373</v>
      </c>
      <c r="D191" s="2">
        <v>1372774.73</v>
      </c>
      <c r="E191" s="2">
        <v>2597561.14</v>
      </c>
      <c r="F191" s="2">
        <v>3730017.95</v>
      </c>
      <c r="G191" s="2">
        <v>5210358.26</v>
      </c>
      <c r="H191" s="2">
        <v>6529107.3399999999</v>
      </c>
      <c r="I191" s="2">
        <v>8175128.21</v>
      </c>
      <c r="J191" s="2">
        <v>9363937.0500000007</v>
      </c>
      <c r="K191" s="2">
        <v>10643348.35</v>
      </c>
      <c r="L191" s="2">
        <v>12225739.970000001</v>
      </c>
      <c r="M191" s="2">
        <v>13492677.279999999</v>
      </c>
      <c r="N191" s="2">
        <v>16075574.050000001</v>
      </c>
      <c r="O191" s="2">
        <v>18064381.359999999</v>
      </c>
    </row>
    <row r="192" spans="1:15" x14ac:dyDescent="0.2">
      <c r="A192" s="1">
        <f t="shared" si="2"/>
        <v>7001</v>
      </c>
      <c r="B192" s="1" t="s">
        <v>374</v>
      </c>
      <c r="C192" s="1" t="s">
        <v>375</v>
      </c>
      <c r="D192" s="2">
        <v>796270.13</v>
      </c>
      <c r="E192" s="2">
        <v>1858945.82</v>
      </c>
      <c r="F192" s="2">
        <v>2910392.01</v>
      </c>
      <c r="G192" s="2">
        <v>5966686.7800000003</v>
      </c>
      <c r="H192" s="2">
        <v>9150724.7599999998</v>
      </c>
      <c r="I192" s="2">
        <v>10855182.710000001</v>
      </c>
      <c r="J192" s="2">
        <v>11808090.68</v>
      </c>
      <c r="K192" s="2">
        <v>13038526.869999999</v>
      </c>
      <c r="L192" s="2">
        <v>14412335.939999999</v>
      </c>
      <c r="M192" s="2">
        <v>17086617.449999999</v>
      </c>
      <c r="N192" s="2">
        <v>18516428.32</v>
      </c>
      <c r="O192" s="2">
        <v>22176066.940000001</v>
      </c>
    </row>
    <row r="193" spans="1:15" x14ac:dyDescent="0.2">
      <c r="A193" s="1">
        <f t="shared" si="2"/>
        <v>7002</v>
      </c>
      <c r="B193" s="1" t="s">
        <v>376</v>
      </c>
      <c r="C193" s="1" t="s">
        <v>377</v>
      </c>
      <c r="D193" s="2">
        <v>900379.38</v>
      </c>
      <c r="E193" s="2">
        <v>2939311.7</v>
      </c>
      <c r="F193" s="2">
        <v>5752727.4900000002</v>
      </c>
      <c r="G193" s="2">
        <v>7853832.9000000004</v>
      </c>
      <c r="H193" s="2">
        <v>10470324.619999999</v>
      </c>
      <c r="I193" s="2">
        <v>13030662.689999999</v>
      </c>
      <c r="J193" s="2">
        <v>15281729.5</v>
      </c>
      <c r="K193" s="2">
        <v>17718053.210000001</v>
      </c>
      <c r="L193" s="2">
        <v>20079923.100000001</v>
      </c>
      <c r="M193" s="2">
        <v>22691900.109999999</v>
      </c>
      <c r="N193" s="2">
        <v>25753667.239999998</v>
      </c>
      <c r="O193" s="2">
        <v>30765522.050000001</v>
      </c>
    </row>
    <row r="194" spans="1:15" x14ac:dyDescent="0.2">
      <c r="A194" s="1">
        <f t="shared" si="2"/>
        <v>7003</v>
      </c>
      <c r="B194" s="1" t="s">
        <v>378</v>
      </c>
      <c r="C194" s="1" t="s">
        <v>379</v>
      </c>
      <c r="D194" s="2">
        <v>7253885.5599999996</v>
      </c>
      <c r="E194" s="2">
        <v>14900908.57</v>
      </c>
      <c r="F194" s="2">
        <v>22984698.57</v>
      </c>
      <c r="G194" s="2">
        <v>31013567.129999999</v>
      </c>
      <c r="H194" s="2">
        <v>41639683.920000002</v>
      </c>
      <c r="I194" s="2">
        <v>51035247.950000003</v>
      </c>
      <c r="J194" s="2">
        <v>60005764.82</v>
      </c>
      <c r="K194" s="2">
        <v>68443410.730000004</v>
      </c>
      <c r="L194" s="2">
        <v>78401589.099999994</v>
      </c>
      <c r="M194" s="2">
        <v>89306051.140000001</v>
      </c>
      <c r="N194" s="2">
        <v>98455369.329999998</v>
      </c>
      <c r="O194" s="2">
        <v>112710851.15000001</v>
      </c>
    </row>
    <row r="195" spans="1:15" x14ac:dyDescent="0.2">
      <c r="A195" s="1">
        <f t="shared" si="2"/>
        <v>7004</v>
      </c>
      <c r="B195" s="1" t="s">
        <v>380</v>
      </c>
      <c r="C195" s="1" t="s">
        <v>381</v>
      </c>
      <c r="D195" s="2">
        <v>1059426.43</v>
      </c>
      <c r="E195" s="2">
        <v>2229942.2799999998</v>
      </c>
      <c r="F195" s="2">
        <v>3261638.79</v>
      </c>
      <c r="G195" s="2">
        <v>4673739.03</v>
      </c>
      <c r="H195" s="2">
        <v>6035225.4500000002</v>
      </c>
      <c r="I195" s="2">
        <v>8003100.9900000002</v>
      </c>
      <c r="J195" s="2">
        <v>9784908.7100000009</v>
      </c>
      <c r="K195" s="2">
        <v>11803075.42</v>
      </c>
      <c r="L195" s="2">
        <v>13029081.77</v>
      </c>
      <c r="M195" s="2">
        <v>14679370.4</v>
      </c>
      <c r="N195" s="2">
        <v>16609760.050000001</v>
      </c>
      <c r="O195" s="2">
        <v>19538330.02</v>
      </c>
    </row>
    <row r="196" spans="1:15" x14ac:dyDescent="0.2">
      <c r="A196" s="1">
        <f t="shared" si="2"/>
        <v>7101</v>
      </c>
      <c r="B196" s="1" t="s">
        <v>382</v>
      </c>
      <c r="C196" s="1" t="s">
        <v>383</v>
      </c>
      <c r="D196" s="2">
        <v>294768.46000000002</v>
      </c>
      <c r="E196" s="2">
        <v>629764.86</v>
      </c>
      <c r="F196" s="2">
        <v>934816.93</v>
      </c>
      <c r="G196" s="2">
        <v>1233252.8899999999</v>
      </c>
      <c r="H196" s="2">
        <v>1816863.43</v>
      </c>
      <c r="I196" s="2">
        <v>2307708.2400000002</v>
      </c>
      <c r="J196" s="2">
        <v>2861786.56</v>
      </c>
      <c r="K196" s="2">
        <v>3379992.13</v>
      </c>
      <c r="L196" s="2">
        <v>4013103.39</v>
      </c>
      <c r="M196" s="2">
        <v>4605043.38</v>
      </c>
      <c r="N196" s="2">
        <v>5518811.4500000002</v>
      </c>
      <c r="O196" s="2">
        <v>7873397.9900000002</v>
      </c>
    </row>
    <row r="197" spans="1:15" x14ac:dyDescent="0.2">
      <c r="A197" s="1">
        <f t="shared" si="2"/>
        <v>7102</v>
      </c>
      <c r="B197" s="1" t="s">
        <v>384</v>
      </c>
      <c r="C197" s="1" t="s">
        <v>385</v>
      </c>
      <c r="D197" s="2">
        <v>212794.06</v>
      </c>
      <c r="E197" s="2">
        <v>437148.42</v>
      </c>
      <c r="F197" s="2">
        <v>653661.11</v>
      </c>
      <c r="G197" s="2">
        <v>907175.98</v>
      </c>
      <c r="H197" s="2">
        <v>1258814.93</v>
      </c>
      <c r="I197" s="2">
        <v>1916977.45</v>
      </c>
      <c r="J197" s="2">
        <v>2871036.34</v>
      </c>
      <c r="K197" s="2">
        <v>3754825.32</v>
      </c>
      <c r="L197" s="2">
        <v>4706272.0199999996</v>
      </c>
      <c r="M197" s="2">
        <v>4975936.5599999996</v>
      </c>
      <c r="N197" s="2">
        <v>5475961.0999999996</v>
      </c>
      <c r="O197" s="2">
        <v>6284701.1200000001</v>
      </c>
    </row>
    <row r="198" spans="1:15" x14ac:dyDescent="0.2">
      <c r="A198" s="1">
        <f t="shared" si="2"/>
        <v>7103</v>
      </c>
      <c r="B198" s="1" t="s">
        <v>386</v>
      </c>
      <c r="C198" s="1" t="s">
        <v>387</v>
      </c>
      <c r="D198" s="2">
        <v>353220.37</v>
      </c>
      <c r="E198" s="2">
        <v>1261619.8700000001</v>
      </c>
      <c r="F198" s="2">
        <v>1980207.89</v>
      </c>
      <c r="G198" s="2">
        <v>2851993.27</v>
      </c>
      <c r="H198" s="2">
        <v>3647988.83</v>
      </c>
      <c r="I198" s="2">
        <v>4818241.87</v>
      </c>
      <c r="J198" s="2">
        <v>5946510.1799999997</v>
      </c>
      <c r="K198" s="2">
        <v>7431856.5499999998</v>
      </c>
      <c r="L198" s="2">
        <v>9099610.4000000004</v>
      </c>
      <c r="M198" s="2">
        <v>10326538.609999999</v>
      </c>
      <c r="N198" s="2">
        <v>11060138.66</v>
      </c>
      <c r="O198" s="2">
        <v>13710058.65</v>
      </c>
    </row>
    <row r="199" spans="1:15" x14ac:dyDescent="0.2">
      <c r="A199" s="1">
        <f t="shared" ref="A199:A262" si="3">+B199*1</f>
        <v>7104</v>
      </c>
      <c r="B199" s="1" t="s">
        <v>388</v>
      </c>
      <c r="C199" s="1" t="s">
        <v>389</v>
      </c>
      <c r="D199" s="2">
        <v>426233.36</v>
      </c>
      <c r="E199" s="2">
        <v>949967.02</v>
      </c>
      <c r="F199" s="2">
        <v>1497308.56</v>
      </c>
      <c r="G199" s="2">
        <v>2948910.69</v>
      </c>
      <c r="H199" s="2">
        <v>3645021.81</v>
      </c>
      <c r="I199" s="2">
        <v>4418413.67</v>
      </c>
      <c r="J199" s="2">
        <v>5246795.4800000004</v>
      </c>
      <c r="K199" s="2">
        <v>5882681.0099999998</v>
      </c>
      <c r="L199" s="2">
        <v>6506910.6200000001</v>
      </c>
      <c r="M199" s="2">
        <v>7374449.7199999997</v>
      </c>
      <c r="N199" s="2">
        <v>8071018.9500000002</v>
      </c>
      <c r="O199" s="2">
        <v>11102012.439999999</v>
      </c>
    </row>
    <row r="200" spans="1:15" x14ac:dyDescent="0.2">
      <c r="A200" s="1">
        <f t="shared" si="3"/>
        <v>7105</v>
      </c>
      <c r="B200" s="1" t="s">
        <v>390</v>
      </c>
      <c r="C200" s="1" t="s">
        <v>391</v>
      </c>
      <c r="D200" s="2">
        <v>760605.47</v>
      </c>
      <c r="E200" s="2">
        <v>1614550.34</v>
      </c>
      <c r="F200" s="2">
        <v>2437977.23</v>
      </c>
      <c r="G200" s="2">
        <v>3350725.27</v>
      </c>
      <c r="H200" s="2">
        <v>4277418.28</v>
      </c>
      <c r="I200" s="2">
        <v>5309067.25</v>
      </c>
      <c r="J200" s="2">
        <v>6245106.1699999999</v>
      </c>
      <c r="K200" s="2">
        <v>7063700.3200000003</v>
      </c>
      <c r="L200" s="2">
        <v>8140716.2199999997</v>
      </c>
      <c r="M200" s="2">
        <v>9107871.8499999996</v>
      </c>
      <c r="N200" s="2">
        <v>10485996.23</v>
      </c>
      <c r="O200" s="2">
        <v>12331932.220000001</v>
      </c>
    </row>
    <row r="201" spans="1:15" x14ac:dyDescent="0.2">
      <c r="A201" s="1">
        <f t="shared" si="3"/>
        <v>7106</v>
      </c>
      <c r="B201" s="1" t="s">
        <v>392</v>
      </c>
      <c r="C201" s="1" t="s">
        <v>393</v>
      </c>
      <c r="D201" s="2">
        <v>372688.83</v>
      </c>
      <c r="E201" s="2">
        <v>1301874.3999999999</v>
      </c>
      <c r="F201" s="2">
        <v>2126650.58</v>
      </c>
      <c r="G201" s="2">
        <v>3120782.48</v>
      </c>
      <c r="H201" s="2">
        <v>4114516.09</v>
      </c>
      <c r="I201" s="2">
        <v>5107722.55</v>
      </c>
      <c r="J201" s="2">
        <v>7229557.2699999996</v>
      </c>
      <c r="K201" s="2">
        <v>8785360.6899999995</v>
      </c>
      <c r="L201" s="2">
        <v>10034138.960000001</v>
      </c>
      <c r="M201" s="2">
        <v>11097867.91</v>
      </c>
      <c r="N201" s="2">
        <v>13079176.1</v>
      </c>
      <c r="O201" s="2">
        <v>17667594.32</v>
      </c>
    </row>
    <row r="202" spans="1:15" x14ac:dyDescent="0.2">
      <c r="A202" s="1">
        <f t="shared" si="3"/>
        <v>7107</v>
      </c>
      <c r="B202" s="1" t="s">
        <v>394</v>
      </c>
      <c r="C202" s="1" t="s">
        <v>395</v>
      </c>
      <c r="D202" s="2">
        <v>890090.65</v>
      </c>
      <c r="E202" s="2">
        <v>1301463.83</v>
      </c>
      <c r="F202" s="2">
        <v>2143099.35</v>
      </c>
      <c r="G202" s="2">
        <v>2740470.8</v>
      </c>
      <c r="H202" s="2">
        <v>3347649.34</v>
      </c>
      <c r="I202" s="2">
        <v>4046267.31</v>
      </c>
      <c r="J202" s="2">
        <v>4527412.91</v>
      </c>
      <c r="K202" s="2">
        <v>5106089.49</v>
      </c>
      <c r="L202" s="2">
        <v>5591403.6500000004</v>
      </c>
      <c r="M202" s="2">
        <v>6030540.4900000002</v>
      </c>
      <c r="N202" s="2">
        <v>6617438.6299999999</v>
      </c>
      <c r="O202" s="2">
        <v>7745287.6799999997</v>
      </c>
    </row>
    <row r="203" spans="1:15" x14ac:dyDescent="0.2">
      <c r="A203" s="1">
        <f t="shared" si="3"/>
        <v>7108</v>
      </c>
      <c r="B203" s="1" t="s">
        <v>396</v>
      </c>
      <c r="C203" s="1" t="s">
        <v>397</v>
      </c>
      <c r="D203" s="2">
        <v>651900.22</v>
      </c>
      <c r="E203" s="2">
        <v>1478779.85</v>
      </c>
      <c r="F203" s="2">
        <v>2212163.63</v>
      </c>
      <c r="G203" s="2">
        <v>3342461.77</v>
      </c>
      <c r="H203" s="2">
        <v>4452335.84</v>
      </c>
      <c r="I203" s="2">
        <v>5862681.8300000001</v>
      </c>
      <c r="J203" s="2">
        <v>7716205.9100000001</v>
      </c>
      <c r="K203" s="2">
        <v>9231279.3000000007</v>
      </c>
      <c r="L203" s="2">
        <v>10567966.539999999</v>
      </c>
      <c r="M203" s="2">
        <v>11804352.119999999</v>
      </c>
      <c r="N203" s="2">
        <v>13101987.390000001</v>
      </c>
      <c r="O203" s="2">
        <v>15026981.9</v>
      </c>
    </row>
    <row r="204" spans="1:15" x14ac:dyDescent="0.2">
      <c r="A204" s="1">
        <f t="shared" si="3"/>
        <v>7109</v>
      </c>
      <c r="B204" s="1" t="s">
        <v>398</v>
      </c>
      <c r="C204" s="1" t="s">
        <v>399</v>
      </c>
      <c r="D204" s="2">
        <v>2323619.13</v>
      </c>
      <c r="E204" s="2">
        <v>5430352.3300000001</v>
      </c>
      <c r="F204" s="2">
        <v>8319744.0499999998</v>
      </c>
      <c r="G204" s="2">
        <v>12307778.279999999</v>
      </c>
      <c r="H204" s="2">
        <v>16152622.16</v>
      </c>
      <c r="I204" s="2">
        <v>19954292.550000001</v>
      </c>
      <c r="J204" s="2">
        <v>23763854.73</v>
      </c>
      <c r="K204" s="2">
        <v>27451230.940000001</v>
      </c>
      <c r="L204" s="2">
        <v>31170420.739999998</v>
      </c>
      <c r="M204" s="2">
        <v>35004255.479999997</v>
      </c>
      <c r="N204" s="2">
        <v>38813214.850000001</v>
      </c>
      <c r="O204" s="2">
        <v>46574409.329999998</v>
      </c>
    </row>
    <row r="205" spans="1:15" x14ac:dyDescent="0.2">
      <c r="A205" s="1">
        <f t="shared" si="3"/>
        <v>7110</v>
      </c>
      <c r="B205" s="1" t="s">
        <v>400</v>
      </c>
      <c r="C205" s="1" t="s">
        <v>401</v>
      </c>
      <c r="D205" s="2">
        <v>702429.66</v>
      </c>
      <c r="E205" s="2">
        <v>1297796.8400000001</v>
      </c>
      <c r="F205" s="2">
        <v>1977194.85</v>
      </c>
      <c r="G205" s="2">
        <v>2694218.82</v>
      </c>
      <c r="H205" s="2">
        <v>3374232.93</v>
      </c>
      <c r="I205" s="2">
        <v>4084211.82</v>
      </c>
      <c r="J205" s="2">
        <v>4653985.78</v>
      </c>
      <c r="K205" s="2">
        <v>6140871.1399999997</v>
      </c>
      <c r="L205" s="2">
        <v>6691811.1500000004</v>
      </c>
      <c r="M205" s="2">
        <v>7482663.6299999999</v>
      </c>
      <c r="N205" s="2">
        <v>8967505.3599999994</v>
      </c>
      <c r="O205" s="2">
        <v>9833979.9499999993</v>
      </c>
    </row>
    <row r="206" spans="1:15" x14ac:dyDescent="0.2">
      <c r="A206" s="1">
        <f t="shared" si="3"/>
        <v>7225</v>
      </c>
      <c r="B206" s="1" t="s">
        <v>402</v>
      </c>
      <c r="C206" s="1" t="s">
        <v>403</v>
      </c>
      <c r="D206" s="2">
        <v>54668926.240000002</v>
      </c>
      <c r="E206" s="2">
        <v>127583316.03</v>
      </c>
      <c r="F206" s="2">
        <v>224342373.31</v>
      </c>
      <c r="G206" s="2">
        <v>350332091.23000002</v>
      </c>
      <c r="H206" s="2">
        <v>446691221.12</v>
      </c>
      <c r="I206" s="2">
        <v>585291827</v>
      </c>
      <c r="J206" s="2">
        <v>745236964.87</v>
      </c>
      <c r="K206" s="2">
        <v>865159461.20000005</v>
      </c>
      <c r="L206" s="2">
        <v>985271603.87</v>
      </c>
      <c r="M206" s="2">
        <v>1107934660.48</v>
      </c>
      <c r="N206" s="2">
        <v>1251634981.0599999</v>
      </c>
      <c r="O206" s="2">
        <v>1504187260.6500001</v>
      </c>
    </row>
    <row r="207" spans="1:15" x14ac:dyDescent="0.2">
      <c r="A207" s="1">
        <f t="shared" si="3"/>
        <v>7301</v>
      </c>
      <c r="B207" s="1" t="s">
        <v>404</v>
      </c>
      <c r="C207" s="1" t="s">
        <v>405</v>
      </c>
      <c r="D207" s="2">
        <v>127769.8</v>
      </c>
      <c r="E207" s="2">
        <v>259035.29</v>
      </c>
      <c r="F207" s="2">
        <v>422212.05</v>
      </c>
      <c r="G207" s="2">
        <v>637871.39</v>
      </c>
      <c r="H207" s="2">
        <v>788519.96</v>
      </c>
      <c r="I207" s="2">
        <v>1033949.78</v>
      </c>
      <c r="J207" s="2">
        <v>1275893.6100000001</v>
      </c>
      <c r="K207" s="2">
        <v>2288436.62</v>
      </c>
      <c r="L207" s="2">
        <v>2439559.6800000002</v>
      </c>
      <c r="M207" s="2">
        <v>2578130</v>
      </c>
      <c r="N207" s="2">
        <v>3230970.48</v>
      </c>
      <c r="O207" s="2">
        <v>3509054.47</v>
      </c>
    </row>
    <row r="208" spans="1:15" x14ac:dyDescent="0.2">
      <c r="A208" s="1">
        <f t="shared" si="3"/>
        <v>7302</v>
      </c>
      <c r="B208" s="1" t="s">
        <v>406</v>
      </c>
      <c r="C208" s="1" t="s">
        <v>407</v>
      </c>
      <c r="D208" s="2">
        <v>622761.68999999994</v>
      </c>
      <c r="E208" s="2">
        <v>1194165.6499999999</v>
      </c>
      <c r="F208" s="2">
        <v>2025076.31</v>
      </c>
      <c r="G208" s="2">
        <v>2805733.63</v>
      </c>
      <c r="H208" s="2">
        <v>3564938.16</v>
      </c>
      <c r="I208" s="2">
        <v>4503853.6100000003</v>
      </c>
      <c r="J208" s="2">
        <v>5698948.2699999996</v>
      </c>
      <c r="K208" s="2">
        <v>6461655.1500000004</v>
      </c>
      <c r="L208" s="2">
        <v>7387477.4400000004</v>
      </c>
      <c r="M208" s="2">
        <v>8269885.4199999999</v>
      </c>
      <c r="N208" s="2">
        <v>9778545.6799999997</v>
      </c>
      <c r="O208" s="2">
        <v>11238946.130000001</v>
      </c>
    </row>
    <row r="209" spans="1:15" x14ac:dyDescent="0.2">
      <c r="A209" s="1">
        <f t="shared" si="3"/>
        <v>7303</v>
      </c>
      <c r="B209" s="1" t="s">
        <v>408</v>
      </c>
      <c r="C209" s="1" t="s">
        <v>409</v>
      </c>
      <c r="D209" s="2">
        <v>2971440.77</v>
      </c>
      <c r="E209" s="2">
        <v>5693893.1299999999</v>
      </c>
      <c r="F209" s="2">
        <v>7960986.9000000004</v>
      </c>
      <c r="G209" s="2">
        <v>11591376.039999999</v>
      </c>
      <c r="H209" s="2">
        <v>15127316.279999999</v>
      </c>
      <c r="I209" s="2">
        <v>18136762.91</v>
      </c>
      <c r="J209" s="2">
        <v>22090574.329999998</v>
      </c>
      <c r="K209" s="2">
        <v>24711807.260000002</v>
      </c>
      <c r="L209" s="2">
        <v>29188938.199999999</v>
      </c>
      <c r="M209" s="2">
        <v>32423852.789999999</v>
      </c>
      <c r="N209" s="2">
        <v>35583927.539999999</v>
      </c>
      <c r="O209" s="2">
        <v>42842175.439999998</v>
      </c>
    </row>
    <row r="210" spans="1:15" x14ac:dyDescent="0.2">
      <c r="A210" s="1">
        <f t="shared" si="3"/>
        <v>7304</v>
      </c>
      <c r="B210" s="1" t="s">
        <v>410</v>
      </c>
      <c r="C210" s="1" t="s">
        <v>411</v>
      </c>
      <c r="D210" s="2">
        <v>388289.37</v>
      </c>
      <c r="E210" s="2">
        <v>779070.27</v>
      </c>
      <c r="F210" s="2">
        <v>1161110.6299999999</v>
      </c>
      <c r="G210" s="2">
        <v>1729547.56</v>
      </c>
      <c r="H210" s="2">
        <v>2229321.06</v>
      </c>
      <c r="I210" s="2">
        <v>2765239.82</v>
      </c>
      <c r="J210" s="2">
        <v>3281965.2</v>
      </c>
      <c r="K210" s="2">
        <v>3671097.18</v>
      </c>
      <c r="L210" s="2">
        <v>4084683.74</v>
      </c>
      <c r="M210" s="2">
        <v>4593976.47</v>
      </c>
      <c r="N210" s="2">
        <v>5696299.7800000003</v>
      </c>
      <c r="O210" s="2">
        <v>7043539.0599999996</v>
      </c>
    </row>
    <row r="211" spans="1:15" x14ac:dyDescent="0.2">
      <c r="A211" s="1">
        <f t="shared" si="3"/>
        <v>7305</v>
      </c>
      <c r="B211" s="1" t="s">
        <v>412</v>
      </c>
      <c r="C211" s="1" t="s">
        <v>413</v>
      </c>
      <c r="D211" s="2">
        <v>596041.06999999995</v>
      </c>
      <c r="E211" s="2">
        <v>1120278.3500000001</v>
      </c>
      <c r="F211" s="2">
        <v>1736022.56</v>
      </c>
      <c r="G211" s="2">
        <v>2478255.27</v>
      </c>
      <c r="H211" s="2">
        <v>3263589.37</v>
      </c>
      <c r="I211" s="2">
        <v>3985147.99</v>
      </c>
      <c r="J211" s="2">
        <v>5051798.47</v>
      </c>
      <c r="K211" s="2">
        <v>6324729.6500000004</v>
      </c>
      <c r="L211" s="2">
        <v>6999625.7300000004</v>
      </c>
      <c r="M211" s="2">
        <v>7969252.4400000004</v>
      </c>
      <c r="N211" s="2">
        <v>8764317.4499999993</v>
      </c>
      <c r="O211" s="2">
        <v>9569121.5500000007</v>
      </c>
    </row>
    <row r="212" spans="1:15" x14ac:dyDescent="0.2">
      <c r="A212" s="1">
        <f t="shared" si="3"/>
        <v>7306</v>
      </c>
      <c r="B212" s="1" t="s">
        <v>414</v>
      </c>
      <c r="C212" s="1" t="s">
        <v>415</v>
      </c>
      <c r="D212" s="2">
        <v>496075.32</v>
      </c>
      <c r="E212" s="2">
        <v>1431789.06</v>
      </c>
      <c r="F212" s="2">
        <v>1971749.59</v>
      </c>
      <c r="G212" s="2">
        <v>2613880.04</v>
      </c>
      <c r="H212" s="2">
        <v>3346010.65</v>
      </c>
      <c r="I212" s="2">
        <v>4012602.32</v>
      </c>
      <c r="J212" s="2">
        <v>5374964.5899999999</v>
      </c>
      <c r="K212" s="2">
        <v>6079449.1299999999</v>
      </c>
      <c r="L212" s="2">
        <v>6824327.2699999996</v>
      </c>
      <c r="M212" s="2">
        <v>8169532.1200000001</v>
      </c>
      <c r="N212" s="2">
        <v>8870827.2200000007</v>
      </c>
      <c r="O212" s="2">
        <v>10282917.23</v>
      </c>
    </row>
    <row r="213" spans="1:15" x14ac:dyDescent="0.2">
      <c r="A213" s="1">
        <f t="shared" si="3"/>
        <v>7307</v>
      </c>
      <c r="B213" s="1" t="s">
        <v>416</v>
      </c>
      <c r="C213" s="1" t="s">
        <v>417</v>
      </c>
      <c r="D213" s="2">
        <v>534960.09</v>
      </c>
      <c r="E213" s="2">
        <v>860181.1</v>
      </c>
      <c r="F213" s="2">
        <v>1311536.79</v>
      </c>
      <c r="G213" s="2">
        <v>2617307.7400000002</v>
      </c>
      <c r="H213" s="2">
        <v>3127464.04</v>
      </c>
      <c r="I213" s="2">
        <v>3681031.58</v>
      </c>
      <c r="J213" s="2">
        <v>4628773.97</v>
      </c>
      <c r="K213" s="2">
        <v>5148107.96</v>
      </c>
      <c r="L213" s="2">
        <v>5619284.4000000004</v>
      </c>
      <c r="M213" s="2">
        <v>6287354.2199999997</v>
      </c>
      <c r="N213" s="2">
        <v>6751070.9000000004</v>
      </c>
      <c r="O213" s="2">
        <v>7883247.5199999996</v>
      </c>
    </row>
    <row r="214" spans="1:15" x14ac:dyDescent="0.2">
      <c r="A214" s="1">
        <f t="shared" si="3"/>
        <v>7308</v>
      </c>
      <c r="B214" s="1" t="s">
        <v>418</v>
      </c>
      <c r="C214" s="1" t="s">
        <v>419</v>
      </c>
      <c r="D214" s="2">
        <v>971424.41</v>
      </c>
      <c r="E214" s="2">
        <v>3019171.4</v>
      </c>
      <c r="F214" s="2">
        <v>4958253.0199999996</v>
      </c>
      <c r="G214" s="2">
        <v>6929443.7699999996</v>
      </c>
      <c r="H214" s="2">
        <v>9595050.6899999995</v>
      </c>
      <c r="I214" s="2">
        <v>12224617.68</v>
      </c>
      <c r="J214" s="2">
        <v>15102403.58</v>
      </c>
      <c r="K214" s="2">
        <v>17308532.949999999</v>
      </c>
      <c r="L214" s="2">
        <v>20384824.350000001</v>
      </c>
      <c r="M214" s="2">
        <v>23801009.800000001</v>
      </c>
      <c r="N214" s="2">
        <v>26417930.489999998</v>
      </c>
      <c r="O214" s="2">
        <v>30497662.879999999</v>
      </c>
    </row>
    <row r="215" spans="1:15" x14ac:dyDescent="0.2">
      <c r="A215" s="1">
        <f t="shared" si="3"/>
        <v>7309</v>
      </c>
      <c r="B215" s="1" t="s">
        <v>420</v>
      </c>
      <c r="C215" s="1" t="s">
        <v>421</v>
      </c>
      <c r="D215" s="2">
        <v>1047810.9</v>
      </c>
      <c r="E215" s="2">
        <v>2156876.62</v>
      </c>
      <c r="F215" s="2">
        <v>3493225.89</v>
      </c>
      <c r="G215" s="2">
        <v>4525610.6100000003</v>
      </c>
      <c r="H215" s="2">
        <v>5940769.9000000004</v>
      </c>
      <c r="I215" s="2">
        <v>7331557.96</v>
      </c>
      <c r="J215" s="2">
        <v>8586909.9100000001</v>
      </c>
      <c r="K215" s="2">
        <v>9977603.3699999992</v>
      </c>
      <c r="L215" s="2">
        <v>11355712.41</v>
      </c>
      <c r="M215" s="2">
        <v>13071310.390000001</v>
      </c>
      <c r="N215" s="2">
        <v>14393711.109999999</v>
      </c>
      <c r="O215" s="2">
        <v>16810172.149999999</v>
      </c>
    </row>
    <row r="216" spans="1:15" x14ac:dyDescent="0.2">
      <c r="A216" s="1">
        <f t="shared" si="3"/>
        <v>7310</v>
      </c>
      <c r="B216" s="1" t="s">
        <v>422</v>
      </c>
      <c r="C216" s="1" t="s">
        <v>423</v>
      </c>
      <c r="D216" s="2">
        <v>257811.77</v>
      </c>
      <c r="E216" s="2">
        <v>735977.56</v>
      </c>
      <c r="F216" s="2">
        <v>1213917.3700000001</v>
      </c>
      <c r="G216" s="2">
        <v>1696223.6</v>
      </c>
      <c r="H216" s="2">
        <v>2201703.62</v>
      </c>
      <c r="I216" s="2">
        <v>2836898.4</v>
      </c>
      <c r="J216" s="2">
        <v>4509736.53</v>
      </c>
      <c r="K216" s="2">
        <v>4987128.2300000004</v>
      </c>
      <c r="L216" s="2">
        <v>6271871.79</v>
      </c>
      <c r="M216" s="2">
        <v>6792297.9000000004</v>
      </c>
      <c r="N216" s="2">
        <v>7403416.4500000002</v>
      </c>
      <c r="O216" s="2">
        <v>9018376.8499999996</v>
      </c>
    </row>
    <row r="217" spans="1:15" x14ac:dyDescent="0.2">
      <c r="A217" s="1">
        <f t="shared" si="3"/>
        <v>7311</v>
      </c>
      <c r="B217" s="1" t="s">
        <v>424</v>
      </c>
      <c r="C217" s="1" t="s">
        <v>425</v>
      </c>
      <c r="D217" s="2">
        <v>991772.29</v>
      </c>
      <c r="E217" s="2">
        <v>2494268.9300000002</v>
      </c>
      <c r="F217" s="2">
        <v>3728709.04</v>
      </c>
      <c r="G217" s="2">
        <v>5127525.4000000004</v>
      </c>
      <c r="H217" s="2">
        <v>6602097.8300000001</v>
      </c>
      <c r="I217" s="2">
        <v>8665880.9800000004</v>
      </c>
      <c r="J217" s="2">
        <v>11566214.859999999</v>
      </c>
      <c r="K217" s="2">
        <v>13221947.720000001</v>
      </c>
      <c r="L217" s="2">
        <v>15039100.02</v>
      </c>
      <c r="M217" s="2">
        <v>16898193.609999999</v>
      </c>
      <c r="N217" s="2">
        <v>18425421.940000001</v>
      </c>
      <c r="O217" s="2">
        <v>21964095.550000001</v>
      </c>
    </row>
    <row r="218" spans="1:15" x14ac:dyDescent="0.2">
      <c r="A218" s="1">
        <f t="shared" si="3"/>
        <v>7312</v>
      </c>
      <c r="B218" s="1" t="s">
        <v>426</v>
      </c>
      <c r="C218" s="1" t="s">
        <v>427</v>
      </c>
      <c r="D218" s="2">
        <v>241797.09</v>
      </c>
      <c r="E218" s="2">
        <v>710024.9</v>
      </c>
      <c r="F218" s="2">
        <v>1136963.3400000001</v>
      </c>
      <c r="G218" s="2">
        <v>1515509.53</v>
      </c>
      <c r="H218" s="2">
        <v>1917464.2</v>
      </c>
      <c r="I218" s="2">
        <v>2347156.96</v>
      </c>
      <c r="J218" s="2">
        <v>2912748.04</v>
      </c>
      <c r="K218" s="2">
        <v>3497759.52</v>
      </c>
      <c r="L218" s="2">
        <v>3995687.76</v>
      </c>
      <c r="M218" s="2">
        <v>4853573.67</v>
      </c>
      <c r="N218" s="2">
        <v>5601633.0700000003</v>
      </c>
      <c r="O218" s="2">
        <v>6875052.0199999996</v>
      </c>
    </row>
    <row r="219" spans="1:15" x14ac:dyDescent="0.2">
      <c r="A219" s="1">
        <f t="shared" si="3"/>
        <v>7313</v>
      </c>
      <c r="B219" s="1" t="s">
        <v>428</v>
      </c>
      <c r="C219" s="1" t="s">
        <v>429</v>
      </c>
      <c r="D219" s="2">
        <v>941179.45</v>
      </c>
      <c r="E219" s="2">
        <v>2119334.5</v>
      </c>
      <c r="F219" s="2">
        <v>3039155.75</v>
      </c>
      <c r="G219" s="2">
        <v>4742626.4000000004</v>
      </c>
      <c r="H219" s="2">
        <v>5835064.4000000004</v>
      </c>
      <c r="I219" s="2">
        <v>7019683.71</v>
      </c>
      <c r="J219" s="2">
        <v>8406014.3300000001</v>
      </c>
      <c r="K219" s="2">
        <v>9958950.9299999997</v>
      </c>
      <c r="L219" s="2">
        <v>11069868.039999999</v>
      </c>
      <c r="M219" s="2">
        <v>12571498.029999999</v>
      </c>
      <c r="N219" s="2">
        <v>13700447.890000001</v>
      </c>
      <c r="O219" s="2">
        <v>15613054.300000001</v>
      </c>
    </row>
    <row r="220" spans="1:15" x14ac:dyDescent="0.2">
      <c r="A220" s="1">
        <f t="shared" si="3"/>
        <v>7314</v>
      </c>
      <c r="B220" s="1" t="s">
        <v>430</v>
      </c>
      <c r="C220" s="1" t="s">
        <v>431</v>
      </c>
      <c r="D220" s="2">
        <v>1531884.67</v>
      </c>
      <c r="E220" s="2">
        <v>2767350.43</v>
      </c>
      <c r="F220" s="2">
        <v>4399773.5</v>
      </c>
      <c r="G220" s="2">
        <v>5951002.3899999997</v>
      </c>
      <c r="H220" s="2">
        <v>8146391.5599999996</v>
      </c>
      <c r="I220" s="2">
        <v>10815531</v>
      </c>
      <c r="J220" s="2">
        <v>13225156.07</v>
      </c>
      <c r="K220" s="2">
        <v>14961490.01</v>
      </c>
      <c r="L220" s="2">
        <v>17275249.379999999</v>
      </c>
      <c r="M220" s="2">
        <v>19064734.670000002</v>
      </c>
      <c r="N220" s="2">
        <v>21549664.850000001</v>
      </c>
      <c r="O220" s="2">
        <v>24508785.02</v>
      </c>
    </row>
    <row r="221" spans="1:15" x14ac:dyDescent="0.2">
      <c r="A221" s="1">
        <f t="shared" si="3"/>
        <v>7315</v>
      </c>
      <c r="B221" s="1" t="s">
        <v>432</v>
      </c>
      <c r="C221" s="1" t="s">
        <v>433</v>
      </c>
      <c r="D221" s="2">
        <v>207070.14</v>
      </c>
      <c r="E221" s="2">
        <v>539065.26</v>
      </c>
      <c r="F221" s="2">
        <v>892767.27</v>
      </c>
      <c r="G221" s="2">
        <v>1236469.94</v>
      </c>
      <c r="H221" s="2">
        <v>1783842.67</v>
      </c>
      <c r="I221" s="2">
        <v>2712141.65</v>
      </c>
      <c r="J221" s="2">
        <v>3101472.01</v>
      </c>
      <c r="K221" s="2">
        <v>3517385.97</v>
      </c>
      <c r="L221" s="2">
        <v>3877032.26</v>
      </c>
      <c r="M221" s="2">
        <v>4332067.72</v>
      </c>
      <c r="N221" s="2">
        <v>5696144.8600000003</v>
      </c>
      <c r="O221" s="2">
        <v>6137075.8200000003</v>
      </c>
    </row>
    <row r="222" spans="1:15" x14ac:dyDescent="0.2">
      <c r="A222" s="1">
        <f t="shared" si="3"/>
        <v>7316</v>
      </c>
      <c r="B222" s="1" t="s">
        <v>434</v>
      </c>
      <c r="C222" s="1" t="s">
        <v>435</v>
      </c>
      <c r="D222" s="2">
        <v>902886.75</v>
      </c>
      <c r="E222" s="2">
        <v>1529766.39</v>
      </c>
      <c r="F222" s="2">
        <v>2128159.91</v>
      </c>
      <c r="G222" s="2">
        <v>2875965.19</v>
      </c>
      <c r="H222" s="2">
        <v>3490397.94</v>
      </c>
      <c r="I222" s="2">
        <v>4232830.05</v>
      </c>
      <c r="J222" s="2">
        <v>4840326.0999999996</v>
      </c>
      <c r="K222" s="2">
        <v>5614756.3899999997</v>
      </c>
      <c r="L222" s="2">
        <v>6296436.8099999996</v>
      </c>
      <c r="M222" s="2">
        <v>7013294.0999999996</v>
      </c>
      <c r="N222" s="2">
        <v>7637016.5099999998</v>
      </c>
      <c r="O222" s="2">
        <v>8777980.6999999993</v>
      </c>
    </row>
    <row r="223" spans="1:15" x14ac:dyDescent="0.2">
      <c r="A223" s="1">
        <f t="shared" si="3"/>
        <v>7317</v>
      </c>
      <c r="B223" s="1" t="s">
        <v>436</v>
      </c>
      <c r="C223" s="1" t="s">
        <v>437</v>
      </c>
      <c r="D223" s="2">
        <v>408300.82</v>
      </c>
      <c r="E223" s="2">
        <v>1130005.68</v>
      </c>
      <c r="F223" s="2">
        <v>1866438.29</v>
      </c>
      <c r="G223" s="2">
        <v>2619111.0699999998</v>
      </c>
      <c r="H223" s="2">
        <v>3537732.32</v>
      </c>
      <c r="I223" s="2">
        <v>4906330.3</v>
      </c>
      <c r="J223" s="2">
        <v>6337969.5599999996</v>
      </c>
      <c r="K223" s="2">
        <v>7630982.2400000002</v>
      </c>
      <c r="L223" s="2">
        <v>8697864.3300000001</v>
      </c>
      <c r="M223" s="2">
        <v>9630707.1699999999</v>
      </c>
      <c r="N223" s="2">
        <v>10776234.640000001</v>
      </c>
      <c r="O223" s="2">
        <v>12880499.84</v>
      </c>
    </row>
    <row r="224" spans="1:15" x14ac:dyDescent="0.2">
      <c r="A224" s="1">
        <f t="shared" si="3"/>
        <v>7318</v>
      </c>
      <c r="B224" s="1" t="s">
        <v>438</v>
      </c>
      <c r="C224" s="1" t="s">
        <v>439</v>
      </c>
      <c r="D224" s="2">
        <v>2959333.38</v>
      </c>
      <c r="E224" s="2">
        <v>6012456.0899999999</v>
      </c>
      <c r="F224" s="2">
        <v>9200828.2899999991</v>
      </c>
      <c r="G224" s="2">
        <v>12418358.960000001</v>
      </c>
      <c r="H224" s="2">
        <v>16545900.210000001</v>
      </c>
      <c r="I224" s="2">
        <v>20124422.370000001</v>
      </c>
      <c r="J224" s="2">
        <v>24781598.609999999</v>
      </c>
      <c r="K224" s="2">
        <v>29010935.510000002</v>
      </c>
      <c r="L224" s="2">
        <v>33283713.82</v>
      </c>
      <c r="M224" s="2">
        <v>37807740.960000001</v>
      </c>
      <c r="N224" s="2">
        <v>42674048.359999999</v>
      </c>
      <c r="O224" s="2">
        <v>49249903.109999999</v>
      </c>
    </row>
    <row r="225" spans="1:15" x14ac:dyDescent="0.2">
      <c r="A225" s="1">
        <f t="shared" si="3"/>
        <v>7319</v>
      </c>
      <c r="B225" s="1" t="s">
        <v>440</v>
      </c>
      <c r="C225" s="1" t="s">
        <v>441</v>
      </c>
      <c r="D225" s="2">
        <v>1132609.17</v>
      </c>
      <c r="E225" s="2">
        <v>2357919.14</v>
      </c>
      <c r="F225" s="2">
        <v>3659057.28</v>
      </c>
      <c r="G225" s="2">
        <v>5090997.17</v>
      </c>
      <c r="H225" s="2">
        <v>6876145.6799999997</v>
      </c>
      <c r="I225" s="2">
        <v>8702931.2400000002</v>
      </c>
      <c r="J225" s="2">
        <v>11326280.91</v>
      </c>
      <c r="K225" s="2">
        <v>12896259.390000001</v>
      </c>
      <c r="L225" s="2">
        <v>14563109.779999999</v>
      </c>
      <c r="M225" s="2">
        <v>16548535.4</v>
      </c>
      <c r="N225" s="2">
        <v>18533514.670000002</v>
      </c>
      <c r="O225" s="2">
        <v>21840752.010000002</v>
      </c>
    </row>
    <row r="226" spans="1:15" x14ac:dyDescent="0.2">
      <c r="A226" s="1">
        <f t="shared" si="3"/>
        <v>7320</v>
      </c>
      <c r="B226" s="1" t="s">
        <v>442</v>
      </c>
      <c r="C226" s="1" t="s">
        <v>443</v>
      </c>
      <c r="D226" s="2">
        <v>924031.74</v>
      </c>
      <c r="E226" s="2">
        <v>1583186.68</v>
      </c>
      <c r="F226" s="2">
        <v>2292079.58</v>
      </c>
      <c r="G226" s="2">
        <v>3130343.13</v>
      </c>
      <c r="H226" s="2">
        <v>3894131.9</v>
      </c>
      <c r="I226" s="2">
        <v>4678063.53</v>
      </c>
      <c r="J226" s="2">
        <v>6405606.3200000003</v>
      </c>
      <c r="K226" s="2">
        <v>9070617.0800000001</v>
      </c>
      <c r="L226" s="2">
        <v>9983990.9399999995</v>
      </c>
      <c r="M226" s="2">
        <v>14007287.949999999</v>
      </c>
      <c r="N226" s="2">
        <v>14981551.060000001</v>
      </c>
      <c r="O226" s="2">
        <v>15988187.619999999</v>
      </c>
    </row>
    <row r="227" spans="1:15" x14ac:dyDescent="0.2">
      <c r="A227" s="1">
        <f t="shared" si="3"/>
        <v>7321</v>
      </c>
      <c r="B227" s="1" t="s">
        <v>444</v>
      </c>
      <c r="C227" s="1" t="s">
        <v>445</v>
      </c>
      <c r="D227" s="2">
        <v>215006.42</v>
      </c>
      <c r="E227" s="2">
        <v>725994.59</v>
      </c>
      <c r="F227" s="2">
        <v>972659.18</v>
      </c>
      <c r="G227" s="2">
        <v>1217783.24</v>
      </c>
      <c r="H227" s="2">
        <v>1486790.26</v>
      </c>
      <c r="I227" s="2">
        <v>1762233.94</v>
      </c>
      <c r="J227" s="2">
        <v>2001626.93</v>
      </c>
      <c r="K227" s="2">
        <v>2445575.02</v>
      </c>
      <c r="L227" s="2">
        <v>2812448.93</v>
      </c>
      <c r="M227" s="2">
        <v>3257155.27</v>
      </c>
      <c r="N227" s="2">
        <v>3662774.37</v>
      </c>
      <c r="O227" s="2">
        <v>4243347.33</v>
      </c>
    </row>
    <row r="228" spans="1:15" x14ac:dyDescent="0.2">
      <c r="A228" s="1">
        <f t="shared" si="3"/>
        <v>7322</v>
      </c>
      <c r="B228" s="1" t="s">
        <v>446</v>
      </c>
      <c r="C228" s="1" t="s">
        <v>447</v>
      </c>
      <c r="D228" s="2">
        <v>521177.2</v>
      </c>
      <c r="E228" s="2">
        <v>1930109.98</v>
      </c>
      <c r="F228" s="2">
        <v>2472516.02</v>
      </c>
      <c r="G228" s="2">
        <v>2933085.7</v>
      </c>
      <c r="H228" s="2">
        <v>3405098.09</v>
      </c>
      <c r="I228" s="2">
        <v>3980901.2</v>
      </c>
      <c r="J228" s="2">
        <v>5457439.04</v>
      </c>
      <c r="K228" s="2">
        <v>5872781.8899999997</v>
      </c>
      <c r="L228" s="2">
        <v>6625218.96</v>
      </c>
      <c r="M228" s="2">
        <v>7783611.0499999998</v>
      </c>
      <c r="N228" s="2">
        <v>8644716.5700000003</v>
      </c>
      <c r="O228" s="2">
        <v>10258161.5</v>
      </c>
    </row>
    <row r="229" spans="1:15" x14ac:dyDescent="0.2">
      <c r="A229" s="1">
        <f t="shared" si="3"/>
        <v>7401</v>
      </c>
      <c r="B229" s="1" t="s">
        <v>448</v>
      </c>
      <c r="C229" s="1" t="s">
        <v>449</v>
      </c>
      <c r="D229" s="2">
        <v>592249.32999999996</v>
      </c>
      <c r="E229" s="2">
        <v>1107415.78</v>
      </c>
      <c r="F229" s="2">
        <v>1648141.71</v>
      </c>
      <c r="G229" s="2">
        <v>2182297.0299999998</v>
      </c>
      <c r="H229" s="2">
        <v>2804025.4</v>
      </c>
      <c r="I229" s="2">
        <v>3452482.07</v>
      </c>
      <c r="J229" s="2">
        <v>4073356.07</v>
      </c>
      <c r="K229" s="2">
        <v>4676461.66</v>
      </c>
      <c r="L229" s="2">
        <v>5512092.0499999998</v>
      </c>
      <c r="M229" s="2">
        <v>6220978.8200000003</v>
      </c>
      <c r="N229" s="2">
        <v>7010909.4299999997</v>
      </c>
      <c r="O229" s="2">
        <v>8176656.46</v>
      </c>
    </row>
    <row r="230" spans="1:15" x14ac:dyDescent="0.2">
      <c r="A230" s="1">
        <f t="shared" si="3"/>
        <v>7402</v>
      </c>
      <c r="B230" s="1" t="s">
        <v>450</v>
      </c>
      <c r="C230" s="1" t="s">
        <v>451</v>
      </c>
      <c r="D230" s="2">
        <v>91523.8</v>
      </c>
      <c r="E230" s="2">
        <v>484002.19</v>
      </c>
      <c r="F230" s="2">
        <v>913435.73</v>
      </c>
      <c r="G230" s="2">
        <v>1275705.45</v>
      </c>
      <c r="H230" s="2">
        <v>1674460.46</v>
      </c>
      <c r="I230" s="2">
        <v>2227395.5299999998</v>
      </c>
      <c r="J230" s="2">
        <v>2849595.31</v>
      </c>
      <c r="K230" s="2">
        <v>3272575.84</v>
      </c>
      <c r="L230" s="2">
        <v>3681434.99</v>
      </c>
      <c r="M230" s="2">
        <v>4181987.19</v>
      </c>
      <c r="N230" s="2">
        <v>4550217.04</v>
      </c>
      <c r="O230" s="2">
        <v>5545448.2199999997</v>
      </c>
    </row>
    <row r="231" spans="1:15" x14ac:dyDescent="0.2">
      <c r="A231" s="1">
        <f t="shared" si="3"/>
        <v>7403</v>
      </c>
      <c r="B231" s="1" t="s">
        <v>452</v>
      </c>
      <c r="C231" s="1" t="s">
        <v>453</v>
      </c>
      <c r="D231" s="2">
        <v>370371.15</v>
      </c>
      <c r="E231" s="2">
        <v>1296417.8899999999</v>
      </c>
      <c r="F231" s="2">
        <v>2259646.7999999998</v>
      </c>
      <c r="G231" s="2">
        <v>3636928.57</v>
      </c>
      <c r="H231" s="2">
        <v>4907706.1900000004</v>
      </c>
      <c r="I231" s="2">
        <v>6477456.1200000001</v>
      </c>
      <c r="J231" s="2">
        <v>7799464.6799999997</v>
      </c>
      <c r="K231" s="2">
        <v>9205480.0299999993</v>
      </c>
      <c r="L231" s="2">
        <v>10386518.26</v>
      </c>
      <c r="M231" s="2">
        <v>11674276.91</v>
      </c>
      <c r="N231" s="2">
        <v>13025440.35</v>
      </c>
      <c r="O231" s="2">
        <v>16775543.380000001</v>
      </c>
    </row>
    <row r="232" spans="1:15" x14ac:dyDescent="0.2">
      <c r="A232" s="1">
        <f t="shared" si="3"/>
        <v>7404</v>
      </c>
      <c r="B232" s="1" t="s">
        <v>454</v>
      </c>
      <c r="C232" s="1" t="s">
        <v>455</v>
      </c>
      <c r="D232" s="2">
        <v>4607172.4000000004</v>
      </c>
      <c r="E232" s="2">
        <v>9044206.8100000005</v>
      </c>
      <c r="F232" s="2">
        <v>13896460.84</v>
      </c>
      <c r="G232" s="2">
        <v>18921644.010000002</v>
      </c>
      <c r="H232" s="2">
        <v>24654370.27</v>
      </c>
      <c r="I232" s="2">
        <v>30613818.170000002</v>
      </c>
      <c r="J232" s="2">
        <v>36754007.25</v>
      </c>
      <c r="K232" s="2">
        <v>42350453.259999998</v>
      </c>
      <c r="L232" s="2">
        <v>48023444.780000001</v>
      </c>
      <c r="M232" s="2">
        <v>58857383.310000002</v>
      </c>
      <c r="N232" s="2">
        <v>66278362.130000003</v>
      </c>
      <c r="O232" s="2">
        <v>76851879.760000005</v>
      </c>
    </row>
    <row r="233" spans="1:15" x14ac:dyDescent="0.2">
      <c r="A233" s="1">
        <f t="shared" si="3"/>
        <v>7405</v>
      </c>
      <c r="B233" s="1" t="s">
        <v>456</v>
      </c>
      <c r="C233" s="1" t="s">
        <v>457</v>
      </c>
      <c r="D233" s="2">
        <v>622077.06999999995</v>
      </c>
      <c r="E233" s="2">
        <v>1558001.97</v>
      </c>
      <c r="F233" s="2">
        <v>2285062.1</v>
      </c>
      <c r="G233" s="2">
        <v>3291433.82</v>
      </c>
      <c r="H233" s="2">
        <v>4616085.75</v>
      </c>
      <c r="I233" s="2">
        <v>6375644.0999999996</v>
      </c>
      <c r="J233" s="2">
        <v>9217505.0999999996</v>
      </c>
      <c r="K233" s="2">
        <v>10288263.810000001</v>
      </c>
      <c r="L233" s="2">
        <v>11280340.32</v>
      </c>
      <c r="M233" s="2">
        <v>12509298.869999999</v>
      </c>
      <c r="N233" s="2">
        <v>14224543.539999999</v>
      </c>
      <c r="O233" s="2">
        <v>17133381.739999998</v>
      </c>
    </row>
    <row r="234" spans="1:15" x14ac:dyDescent="0.2">
      <c r="A234" s="1">
        <f t="shared" si="3"/>
        <v>7406</v>
      </c>
      <c r="B234" s="1" t="s">
        <v>458</v>
      </c>
      <c r="C234" s="1" t="s">
        <v>459</v>
      </c>
      <c r="D234" s="2">
        <v>228989.74</v>
      </c>
      <c r="E234" s="2">
        <v>520678.69</v>
      </c>
      <c r="F234" s="2">
        <v>926053.9</v>
      </c>
      <c r="G234" s="2">
        <v>1549780.91</v>
      </c>
      <c r="H234" s="2">
        <v>2014971.14</v>
      </c>
      <c r="I234" s="2">
        <v>2849120.83</v>
      </c>
      <c r="J234" s="2">
        <v>3308120.34</v>
      </c>
      <c r="K234" s="2">
        <v>3739093.89</v>
      </c>
      <c r="L234" s="2">
        <v>4128177.81</v>
      </c>
      <c r="M234" s="2">
        <v>4800712.74</v>
      </c>
      <c r="N234" s="2">
        <v>5520750.2699999996</v>
      </c>
      <c r="O234" s="2">
        <v>7215429.2599999998</v>
      </c>
    </row>
    <row r="235" spans="1:15" x14ac:dyDescent="0.2">
      <c r="A235" s="1">
        <f t="shared" si="3"/>
        <v>7407</v>
      </c>
      <c r="B235" s="1" t="s">
        <v>460</v>
      </c>
      <c r="C235" s="1" t="s">
        <v>461</v>
      </c>
      <c r="D235" s="2">
        <v>230426.98</v>
      </c>
      <c r="E235" s="2">
        <v>341662.62</v>
      </c>
      <c r="F235" s="2">
        <v>555880.62</v>
      </c>
      <c r="G235" s="2">
        <v>752719.31</v>
      </c>
      <c r="H235" s="2">
        <v>1217365.52</v>
      </c>
      <c r="I235" s="2">
        <v>1466663.26</v>
      </c>
      <c r="J235" s="2">
        <v>1700167.19</v>
      </c>
      <c r="K235" s="2">
        <v>1977622.29</v>
      </c>
      <c r="L235" s="2">
        <v>2636220.94</v>
      </c>
      <c r="M235" s="2">
        <v>3257095.96</v>
      </c>
      <c r="N235" s="2">
        <v>4259160.5599999996</v>
      </c>
      <c r="O235" s="2">
        <v>5051451.3</v>
      </c>
    </row>
    <row r="236" spans="1:15" x14ac:dyDescent="0.2">
      <c r="A236" s="1">
        <f t="shared" si="3"/>
        <v>7408</v>
      </c>
      <c r="B236" s="1" t="s">
        <v>462</v>
      </c>
      <c r="C236" s="1" t="s">
        <v>463</v>
      </c>
      <c r="D236" s="2">
        <v>2271395.7799999998</v>
      </c>
      <c r="E236" s="2">
        <v>3380751.39</v>
      </c>
      <c r="F236" s="2">
        <v>4370792.45</v>
      </c>
      <c r="G236" s="2">
        <v>5341847.2</v>
      </c>
      <c r="H236" s="2">
        <v>6750102</v>
      </c>
      <c r="I236" s="2">
        <v>8212040.9199999999</v>
      </c>
      <c r="J236" s="2">
        <v>9676493.3599999994</v>
      </c>
      <c r="K236" s="2">
        <v>10839294.310000001</v>
      </c>
      <c r="L236" s="2">
        <v>12092977.41</v>
      </c>
      <c r="M236" s="2">
        <v>13714457.800000001</v>
      </c>
      <c r="N236" s="2">
        <v>14956608.699999999</v>
      </c>
      <c r="O236" s="2">
        <v>18632481.350000001</v>
      </c>
    </row>
    <row r="237" spans="1:15" x14ac:dyDescent="0.2">
      <c r="A237" s="1">
        <f t="shared" si="3"/>
        <v>7409</v>
      </c>
      <c r="B237" s="1" t="s">
        <v>464</v>
      </c>
      <c r="C237" s="1" t="s">
        <v>465</v>
      </c>
      <c r="D237" s="2">
        <v>714958.36</v>
      </c>
      <c r="E237" s="2">
        <v>1930075.72</v>
      </c>
      <c r="F237" s="2">
        <v>3111714.21</v>
      </c>
      <c r="G237" s="2">
        <v>4412728.0999999996</v>
      </c>
      <c r="H237" s="2">
        <v>6116371.5700000003</v>
      </c>
      <c r="I237" s="2">
        <v>7928974.9100000001</v>
      </c>
      <c r="J237" s="2">
        <v>9466892.3200000003</v>
      </c>
      <c r="K237" s="2">
        <v>10955198.560000001</v>
      </c>
      <c r="L237" s="2">
        <v>12386802.02</v>
      </c>
      <c r="M237" s="2">
        <v>13816804.630000001</v>
      </c>
      <c r="N237" s="2">
        <v>15648934.720000001</v>
      </c>
      <c r="O237" s="2">
        <v>18401953.649999999</v>
      </c>
    </row>
    <row r="238" spans="1:15" x14ac:dyDescent="0.2">
      <c r="A238" s="1">
        <f t="shared" si="3"/>
        <v>7410</v>
      </c>
      <c r="B238" s="1" t="s">
        <v>466</v>
      </c>
      <c r="C238" s="1" t="s">
        <v>467</v>
      </c>
      <c r="D238" s="2">
        <v>9221158.2799999993</v>
      </c>
      <c r="E238" s="2">
        <v>18713901</v>
      </c>
      <c r="F238" s="2">
        <v>29588204.5</v>
      </c>
      <c r="G238" s="2">
        <v>40222038.729999997</v>
      </c>
      <c r="H238" s="2">
        <v>54083026.130000003</v>
      </c>
      <c r="I238" s="2">
        <v>67785186.340000004</v>
      </c>
      <c r="J238" s="2">
        <v>80910472.280000001</v>
      </c>
      <c r="K238" s="2">
        <v>93391853.079999998</v>
      </c>
      <c r="L238" s="2">
        <v>105329152.84</v>
      </c>
      <c r="M238" s="2">
        <v>119479522.76000001</v>
      </c>
      <c r="N238" s="2">
        <v>134457682.41999999</v>
      </c>
      <c r="O238" s="2">
        <v>157642025.12</v>
      </c>
    </row>
    <row r="239" spans="1:15" x14ac:dyDescent="0.2">
      <c r="A239" s="1">
        <f t="shared" si="3"/>
        <v>7411</v>
      </c>
      <c r="B239" s="1" t="s">
        <v>468</v>
      </c>
      <c r="C239" s="1" t="s">
        <v>469</v>
      </c>
      <c r="D239" s="2">
        <v>1588178.93</v>
      </c>
      <c r="E239" s="2">
        <v>3180762.64</v>
      </c>
      <c r="F239" s="2">
        <v>4887993.84</v>
      </c>
      <c r="G239" s="2">
        <v>6517942.7699999996</v>
      </c>
      <c r="H239" s="2">
        <v>8528389.9900000002</v>
      </c>
      <c r="I239" s="2">
        <v>10381986.68</v>
      </c>
      <c r="J239" s="2">
        <v>11975928.890000001</v>
      </c>
      <c r="K239" s="2">
        <v>13672634.119999999</v>
      </c>
      <c r="L239" s="2">
        <v>15359516.42</v>
      </c>
      <c r="M239" s="2">
        <v>17330338.02</v>
      </c>
      <c r="N239" s="2">
        <v>18791346.899999999</v>
      </c>
      <c r="O239" s="2">
        <v>21403427.699999999</v>
      </c>
    </row>
    <row r="240" spans="1:15" x14ac:dyDescent="0.2">
      <c r="A240" s="1">
        <f t="shared" si="3"/>
        <v>7501</v>
      </c>
      <c r="B240" s="1" t="s">
        <v>470</v>
      </c>
      <c r="C240" s="1" t="s">
        <v>471</v>
      </c>
      <c r="D240" s="2">
        <v>381502.48</v>
      </c>
      <c r="E240" s="2">
        <v>771022.53</v>
      </c>
      <c r="F240" s="2">
        <v>1272970.55</v>
      </c>
      <c r="G240" s="2">
        <v>1649319.21</v>
      </c>
      <c r="H240" s="2">
        <v>2146248.4</v>
      </c>
      <c r="I240" s="2">
        <v>2663089.84</v>
      </c>
      <c r="J240" s="2">
        <v>3595802.8</v>
      </c>
      <c r="K240" s="2">
        <v>5513720.5199999996</v>
      </c>
      <c r="L240" s="2">
        <v>8521994.2400000002</v>
      </c>
      <c r="M240" s="2">
        <v>9398074.9900000002</v>
      </c>
      <c r="N240" s="2">
        <v>10188241.82</v>
      </c>
      <c r="O240" s="2">
        <v>11574752.92</v>
      </c>
    </row>
    <row r="241" spans="1:15" x14ac:dyDescent="0.2">
      <c r="A241" s="1">
        <f t="shared" si="3"/>
        <v>7502</v>
      </c>
      <c r="B241" s="1" t="s">
        <v>472</v>
      </c>
      <c r="C241" s="1" t="s">
        <v>473</v>
      </c>
      <c r="D241" s="2">
        <v>774174.65</v>
      </c>
      <c r="E241" s="2">
        <v>2039967.69</v>
      </c>
      <c r="F241" s="2">
        <v>3365503.14</v>
      </c>
      <c r="G241" s="2">
        <v>4556728.8600000003</v>
      </c>
      <c r="H241" s="2">
        <v>5994762.8399999999</v>
      </c>
      <c r="I241" s="2">
        <v>7273036.5099999998</v>
      </c>
      <c r="J241" s="2">
        <v>8718353.8399999999</v>
      </c>
      <c r="K241" s="2">
        <v>10098383.810000001</v>
      </c>
      <c r="L241" s="2">
        <v>11956653.189999999</v>
      </c>
      <c r="M241" s="2">
        <v>13590519.109999999</v>
      </c>
      <c r="N241" s="2">
        <v>15244073.359999999</v>
      </c>
      <c r="O241" s="2">
        <v>18265055.25</v>
      </c>
    </row>
    <row r="242" spans="1:15" x14ac:dyDescent="0.2">
      <c r="A242" s="1">
        <f t="shared" si="3"/>
        <v>7503</v>
      </c>
      <c r="B242" s="1" t="s">
        <v>474</v>
      </c>
      <c r="C242" s="1" t="s">
        <v>475</v>
      </c>
      <c r="D242" s="2">
        <v>475640.52</v>
      </c>
      <c r="E242" s="2">
        <v>830039.42</v>
      </c>
      <c r="F242" s="2">
        <v>1205981.6000000001</v>
      </c>
      <c r="G242" s="2">
        <v>2213617.75</v>
      </c>
      <c r="H242" s="2">
        <v>2662890.44</v>
      </c>
      <c r="I242" s="2">
        <v>3409651.66</v>
      </c>
      <c r="J242" s="2">
        <v>4481445.7300000004</v>
      </c>
      <c r="K242" s="2">
        <v>4982579.26</v>
      </c>
      <c r="L242" s="2">
        <v>5513291.0300000003</v>
      </c>
      <c r="M242" s="2">
        <v>6087723.8799999999</v>
      </c>
      <c r="N242" s="2">
        <v>6579708.8700000001</v>
      </c>
      <c r="O242" s="2">
        <v>7242865.1799999997</v>
      </c>
    </row>
    <row r="243" spans="1:15" x14ac:dyDescent="0.2">
      <c r="A243" s="1">
        <f t="shared" si="3"/>
        <v>7504</v>
      </c>
      <c r="B243" s="1" t="s">
        <v>476</v>
      </c>
      <c r="C243" s="1" t="s">
        <v>477</v>
      </c>
      <c r="D243" s="2">
        <v>1705120.59</v>
      </c>
      <c r="E243" s="2">
        <v>3477861.06</v>
      </c>
      <c r="F243" s="2">
        <v>5278567.16</v>
      </c>
      <c r="G243" s="2">
        <v>7369236.0800000001</v>
      </c>
      <c r="H243" s="2">
        <v>9557852.6799999997</v>
      </c>
      <c r="I243" s="2">
        <v>11656085.65</v>
      </c>
      <c r="J243" s="2">
        <v>13795566.59</v>
      </c>
      <c r="K243" s="2">
        <v>15651882.32</v>
      </c>
      <c r="L243" s="2">
        <v>17711157.920000002</v>
      </c>
      <c r="M243" s="2">
        <v>20026929.739999998</v>
      </c>
      <c r="N243" s="2">
        <v>22980117.390000001</v>
      </c>
      <c r="O243" s="2">
        <v>26949865.27</v>
      </c>
    </row>
    <row r="244" spans="1:15" x14ac:dyDescent="0.2">
      <c r="A244" s="1">
        <f t="shared" si="3"/>
        <v>7505</v>
      </c>
      <c r="B244" s="1" t="s">
        <v>478</v>
      </c>
      <c r="C244" s="1" t="s">
        <v>479</v>
      </c>
      <c r="D244" s="2">
        <v>3622129.74</v>
      </c>
      <c r="E244" s="2">
        <v>5792146.5599999996</v>
      </c>
      <c r="F244" s="2">
        <v>9737683.2300000004</v>
      </c>
      <c r="G244" s="2">
        <v>16054155.52</v>
      </c>
      <c r="H244" s="2">
        <v>19261830.02</v>
      </c>
      <c r="I244" s="2">
        <v>24570933.059999999</v>
      </c>
      <c r="J244" s="2">
        <v>31953749.559999999</v>
      </c>
      <c r="K244" s="2">
        <v>34637657.159999996</v>
      </c>
      <c r="L244" s="2">
        <v>39379981.899999999</v>
      </c>
      <c r="M244" s="2">
        <v>46783286.890000001</v>
      </c>
      <c r="N244" s="2">
        <v>49497527.390000001</v>
      </c>
      <c r="O244" s="2">
        <v>60881789.32</v>
      </c>
    </row>
    <row r="245" spans="1:15" x14ac:dyDescent="0.2">
      <c r="A245" s="1">
        <f t="shared" si="3"/>
        <v>7601</v>
      </c>
      <c r="B245" s="1" t="s">
        <v>480</v>
      </c>
      <c r="C245" s="1" t="s">
        <v>481</v>
      </c>
      <c r="D245" s="2">
        <v>1708563.63</v>
      </c>
      <c r="E245" s="2">
        <v>4539723.8</v>
      </c>
      <c r="F245" s="2">
        <v>7476945.3399999999</v>
      </c>
      <c r="G245" s="2">
        <v>10763442.630000001</v>
      </c>
      <c r="H245" s="2">
        <v>14230621.779999999</v>
      </c>
      <c r="I245" s="2">
        <v>17921678.260000002</v>
      </c>
      <c r="J245" s="2">
        <v>22089153.449999999</v>
      </c>
      <c r="K245" s="2">
        <v>25629660.039999999</v>
      </c>
      <c r="L245" s="2">
        <v>29243622.91</v>
      </c>
      <c r="M245" s="2">
        <v>33058696.82</v>
      </c>
      <c r="N245" s="2">
        <v>37065375.310000002</v>
      </c>
      <c r="O245" s="2">
        <v>43536374.840000004</v>
      </c>
    </row>
    <row r="246" spans="1:15" x14ac:dyDescent="0.2">
      <c r="A246" s="1">
        <f t="shared" si="3"/>
        <v>7602</v>
      </c>
      <c r="B246" s="1" t="s">
        <v>482</v>
      </c>
      <c r="C246" s="1" t="s">
        <v>483</v>
      </c>
      <c r="D246" s="2">
        <v>596273.69999999995</v>
      </c>
      <c r="E246" s="2">
        <v>1203408.78</v>
      </c>
      <c r="F246" s="2">
        <v>1778834.05</v>
      </c>
      <c r="G246" s="2">
        <v>2373500.7599999998</v>
      </c>
      <c r="H246" s="2">
        <v>3688031.68</v>
      </c>
      <c r="I246" s="2">
        <v>4330316.54</v>
      </c>
      <c r="J246" s="2">
        <v>5466554.3499999996</v>
      </c>
      <c r="K246" s="2">
        <v>6059041.9400000004</v>
      </c>
      <c r="L246" s="2">
        <v>6789184.6399999997</v>
      </c>
      <c r="M246" s="2">
        <v>7648856.5</v>
      </c>
      <c r="N246" s="2">
        <v>8231452.6299999999</v>
      </c>
      <c r="O246" s="2">
        <v>9234956</v>
      </c>
    </row>
    <row r="247" spans="1:15" x14ac:dyDescent="0.2">
      <c r="A247" s="1">
        <f t="shared" si="3"/>
        <v>7603</v>
      </c>
      <c r="B247" s="1" t="s">
        <v>484</v>
      </c>
      <c r="C247" s="1" t="s">
        <v>485</v>
      </c>
      <c r="D247" s="2">
        <v>891311.11</v>
      </c>
      <c r="E247" s="2">
        <v>1693442.17</v>
      </c>
      <c r="F247" s="2">
        <v>2680556.59</v>
      </c>
      <c r="G247" s="2">
        <v>3773338.17</v>
      </c>
      <c r="H247" s="2">
        <v>4642237.82</v>
      </c>
      <c r="I247" s="2">
        <v>5566546.6799999997</v>
      </c>
      <c r="J247" s="2">
        <v>6397060.0700000003</v>
      </c>
      <c r="K247" s="2">
        <v>7269491.21</v>
      </c>
      <c r="L247" s="2">
        <v>8672355.4700000007</v>
      </c>
      <c r="M247" s="2">
        <v>9475591.4399999995</v>
      </c>
      <c r="N247" s="2">
        <v>11084761.460000001</v>
      </c>
      <c r="O247" s="2">
        <v>12640307.699999999</v>
      </c>
    </row>
    <row r="248" spans="1:15" x14ac:dyDescent="0.2">
      <c r="A248" s="1">
        <f t="shared" si="3"/>
        <v>7604</v>
      </c>
      <c r="B248" s="1" t="s">
        <v>486</v>
      </c>
      <c r="C248" s="1" t="s">
        <v>487</v>
      </c>
      <c r="D248" s="2">
        <v>105548.03</v>
      </c>
      <c r="E248" s="2">
        <v>223032.68</v>
      </c>
      <c r="F248" s="2">
        <v>530874.36</v>
      </c>
      <c r="G248" s="2">
        <v>733925.75</v>
      </c>
      <c r="H248" s="2">
        <v>888034.24</v>
      </c>
      <c r="I248" s="2">
        <v>1177429.53</v>
      </c>
      <c r="J248" s="2">
        <v>1327163.3999999999</v>
      </c>
      <c r="K248" s="2">
        <v>1743379.03</v>
      </c>
      <c r="L248" s="2">
        <v>2404759.1</v>
      </c>
      <c r="M248" s="2">
        <v>2535502.5699999998</v>
      </c>
      <c r="N248" s="2">
        <v>2981063.79</v>
      </c>
      <c r="O248" s="2">
        <v>3672945.5</v>
      </c>
    </row>
    <row r="249" spans="1:15" x14ac:dyDescent="0.2">
      <c r="A249" s="1">
        <f t="shared" si="3"/>
        <v>7605</v>
      </c>
      <c r="B249" s="1" t="s">
        <v>488</v>
      </c>
      <c r="C249" s="1" t="s">
        <v>489</v>
      </c>
      <c r="D249" s="2">
        <v>349168.9</v>
      </c>
      <c r="E249" s="2">
        <v>758875.26</v>
      </c>
      <c r="F249" s="2">
        <v>1221610.26</v>
      </c>
      <c r="G249" s="2">
        <v>1831069.16</v>
      </c>
      <c r="H249" s="2">
        <v>2397739.0699999998</v>
      </c>
      <c r="I249" s="2">
        <v>2838746.72</v>
      </c>
      <c r="J249" s="2">
        <v>3277406.01</v>
      </c>
      <c r="K249" s="2">
        <v>3695741.45</v>
      </c>
      <c r="L249" s="2">
        <v>4372263.95</v>
      </c>
      <c r="M249" s="2">
        <v>4903955.3499999996</v>
      </c>
      <c r="N249" s="2">
        <v>5121699.2300000004</v>
      </c>
      <c r="O249" s="2">
        <v>6366035.9000000004</v>
      </c>
    </row>
    <row r="250" spans="1:15" x14ac:dyDescent="0.2">
      <c r="A250" s="1">
        <f t="shared" si="3"/>
        <v>7606</v>
      </c>
      <c r="B250" s="1" t="s">
        <v>490</v>
      </c>
      <c r="C250" s="1" t="s">
        <v>491</v>
      </c>
      <c r="D250" s="2">
        <v>615840.32999999996</v>
      </c>
      <c r="E250" s="2">
        <v>2108771.7200000002</v>
      </c>
      <c r="F250" s="2">
        <v>3705518.37</v>
      </c>
      <c r="G250" s="2">
        <v>5296449.59</v>
      </c>
      <c r="H250" s="2">
        <v>7079626.04</v>
      </c>
      <c r="I250" s="2">
        <v>9370169.1899999995</v>
      </c>
      <c r="J250" s="2">
        <v>11356010.49</v>
      </c>
      <c r="K250" s="2">
        <v>13496166.33</v>
      </c>
      <c r="L250" s="2">
        <v>15716140.460000001</v>
      </c>
      <c r="M250" s="2">
        <v>17956659.829999998</v>
      </c>
      <c r="N250" s="2">
        <v>20150581.079999998</v>
      </c>
      <c r="O250" s="2">
        <v>25075394.079999998</v>
      </c>
    </row>
    <row r="251" spans="1:15" x14ac:dyDescent="0.2">
      <c r="A251" s="1">
        <f t="shared" si="3"/>
        <v>7607</v>
      </c>
      <c r="B251" s="1" t="s">
        <v>492</v>
      </c>
      <c r="C251" s="1" t="s">
        <v>493</v>
      </c>
      <c r="D251" s="2">
        <v>578573.29</v>
      </c>
      <c r="E251" s="2">
        <v>923282.7</v>
      </c>
      <c r="F251" s="2">
        <v>1555071.25</v>
      </c>
      <c r="G251" s="2">
        <v>2123852.2799999998</v>
      </c>
      <c r="H251" s="2">
        <v>2859645.27</v>
      </c>
      <c r="I251" s="2">
        <v>4077468.39</v>
      </c>
      <c r="J251" s="2">
        <v>4608584.08</v>
      </c>
      <c r="K251" s="2">
        <v>5970960.6699999999</v>
      </c>
      <c r="L251" s="2">
        <v>6660208.2000000002</v>
      </c>
      <c r="M251" s="2">
        <v>7185720.1299999999</v>
      </c>
      <c r="N251" s="2">
        <v>8034667.6299999999</v>
      </c>
      <c r="O251" s="2">
        <v>8929654.4199999999</v>
      </c>
    </row>
    <row r="252" spans="1:15" x14ac:dyDescent="0.2">
      <c r="A252" s="1">
        <f t="shared" si="3"/>
        <v>7608</v>
      </c>
      <c r="B252" s="1" t="s">
        <v>494</v>
      </c>
      <c r="C252" s="1" t="s">
        <v>495</v>
      </c>
      <c r="D252" s="2">
        <v>354510.87</v>
      </c>
      <c r="E252" s="2">
        <v>618413.15</v>
      </c>
      <c r="F252" s="2">
        <v>1137134.6200000001</v>
      </c>
      <c r="G252" s="2">
        <v>1579616.33</v>
      </c>
      <c r="H252" s="2">
        <v>2104141.98</v>
      </c>
      <c r="I252" s="2">
        <v>2868007.44</v>
      </c>
      <c r="J252" s="2">
        <v>4135898.83</v>
      </c>
      <c r="K252" s="2">
        <v>4873920.0199999996</v>
      </c>
      <c r="L252" s="2">
        <v>5412192.2699999996</v>
      </c>
      <c r="M252" s="2">
        <v>5887813.8700000001</v>
      </c>
      <c r="N252" s="2">
        <v>7072977.2000000002</v>
      </c>
      <c r="O252" s="2">
        <v>8345300.9699999997</v>
      </c>
    </row>
    <row r="253" spans="1:15" x14ac:dyDescent="0.2">
      <c r="A253" s="1">
        <f t="shared" si="3"/>
        <v>7609</v>
      </c>
      <c r="B253" s="1" t="s">
        <v>496</v>
      </c>
      <c r="C253" s="1" t="s">
        <v>497</v>
      </c>
      <c r="D253" s="2">
        <v>655665.88</v>
      </c>
      <c r="E253" s="2">
        <v>1584346.29</v>
      </c>
      <c r="F253" s="2">
        <v>2331355.4900000002</v>
      </c>
      <c r="G253" s="2">
        <v>4302967.03</v>
      </c>
      <c r="H253" s="2">
        <v>5223604.3</v>
      </c>
      <c r="I253" s="2">
        <v>6786532.0599999996</v>
      </c>
      <c r="J253" s="2">
        <v>7508505.3399999999</v>
      </c>
      <c r="K253" s="2">
        <v>11505331.75</v>
      </c>
      <c r="L253" s="2">
        <v>12637678.119999999</v>
      </c>
      <c r="M253" s="2">
        <v>13427334.18</v>
      </c>
      <c r="N253" s="2">
        <v>14393027.51</v>
      </c>
      <c r="O253" s="2">
        <v>16245728.41</v>
      </c>
    </row>
    <row r="254" spans="1:15" x14ac:dyDescent="0.2">
      <c r="A254" s="1">
        <f t="shared" si="3"/>
        <v>7610</v>
      </c>
      <c r="B254" s="1" t="s">
        <v>498</v>
      </c>
      <c r="C254" s="1" t="s">
        <v>499</v>
      </c>
      <c r="D254" s="2">
        <v>1303867.4099999999</v>
      </c>
      <c r="E254" s="2">
        <v>2934602.7</v>
      </c>
      <c r="F254" s="2">
        <v>4663270.33</v>
      </c>
      <c r="G254" s="2">
        <v>7014356.5599999996</v>
      </c>
      <c r="H254" s="2">
        <v>8640744.3399999999</v>
      </c>
      <c r="I254" s="2">
        <v>10833632.779999999</v>
      </c>
      <c r="J254" s="2">
        <v>12828152.75</v>
      </c>
      <c r="K254" s="2">
        <v>14444674.640000001</v>
      </c>
      <c r="L254" s="2">
        <v>16357796.43</v>
      </c>
      <c r="M254" s="2">
        <v>18524780.27</v>
      </c>
      <c r="N254" s="2">
        <v>21180016.16</v>
      </c>
      <c r="O254" s="2">
        <v>23792366.41</v>
      </c>
    </row>
    <row r="255" spans="1:15" x14ac:dyDescent="0.2">
      <c r="A255" s="1">
        <f t="shared" si="3"/>
        <v>7611</v>
      </c>
      <c r="B255" s="1" t="s">
        <v>500</v>
      </c>
      <c r="C255" s="1" t="s">
        <v>501</v>
      </c>
      <c r="D255" s="2">
        <v>6072710.8200000003</v>
      </c>
      <c r="E255" s="2">
        <v>11579322.85</v>
      </c>
      <c r="F255" s="2">
        <v>17215925.210000001</v>
      </c>
      <c r="G255" s="2">
        <v>24487619.07</v>
      </c>
      <c r="H255" s="2">
        <v>30041450.43</v>
      </c>
      <c r="I255" s="2">
        <v>37558194.729999997</v>
      </c>
      <c r="J255" s="2">
        <v>45660853.450000003</v>
      </c>
      <c r="K255" s="2">
        <v>51630056.289999999</v>
      </c>
      <c r="L255" s="2">
        <v>59481263.200000003</v>
      </c>
      <c r="M255" s="2">
        <v>68387160.950000003</v>
      </c>
      <c r="N255" s="2">
        <v>75896500.209999993</v>
      </c>
      <c r="O255" s="2">
        <v>91626015.040000007</v>
      </c>
    </row>
    <row r="256" spans="1:15" x14ac:dyDescent="0.2">
      <c r="A256" s="1">
        <f t="shared" si="3"/>
        <v>7701</v>
      </c>
      <c r="B256" s="1" t="s">
        <v>502</v>
      </c>
      <c r="C256" s="1" t="s">
        <v>503</v>
      </c>
      <c r="D256" s="2">
        <v>752965.24</v>
      </c>
      <c r="E256" s="2">
        <v>1590548.26</v>
      </c>
      <c r="F256" s="2">
        <v>2376919.77</v>
      </c>
      <c r="G256" s="2">
        <v>3245850.1</v>
      </c>
      <c r="H256" s="2">
        <v>4264524.5199999996</v>
      </c>
      <c r="I256" s="2">
        <v>5278753.78</v>
      </c>
      <c r="J256" s="2">
        <v>6323382.9100000001</v>
      </c>
      <c r="K256" s="2">
        <v>8418962.7899999991</v>
      </c>
      <c r="L256" s="2">
        <v>9284499.6799999997</v>
      </c>
      <c r="M256" s="2">
        <v>10329072.57</v>
      </c>
      <c r="N256" s="2">
        <v>11302777.85</v>
      </c>
      <c r="O256" s="2">
        <v>13127946.699999999</v>
      </c>
    </row>
    <row r="257" spans="1:15" x14ac:dyDescent="0.2">
      <c r="A257" s="1">
        <f t="shared" si="3"/>
        <v>7702</v>
      </c>
      <c r="B257" s="1" t="s">
        <v>504</v>
      </c>
      <c r="C257" s="1" t="s">
        <v>505</v>
      </c>
      <c r="D257" s="2">
        <v>485258.94</v>
      </c>
      <c r="E257" s="2">
        <v>1049855.56</v>
      </c>
      <c r="F257" s="2">
        <v>1511798.06</v>
      </c>
      <c r="G257" s="2">
        <v>2077829.87</v>
      </c>
      <c r="H257" s="2">
        <v>2724649.38</v>
      </c>
      <c r="I257" s="2">
        <v>3537445.48</v>
      </c>
      <c r="J257" s="2">
        <v>4214245.0999999996</v>
      </c>
      <c r="K257" s="2">
        <v>5947644.2199999997</v>
      </c>
      <c r="L257" s="2">
        <v>6742145.79</v>
      </c>
      <c r="M257" s="2">
        <v>7336982.25</v>
      </c>
      <c r="N257" s="2">
        <v>8328384.3700000001</v>
      </c>
      <c r="O257" s="2">
        <v>9251189.5199999996</v>
      </c>
    </row>
    <row r="258" spans="1:15" x14ac:dyDescent="0.2">
      <c r="A258" s="1">
        <f t="shared" si="3"/>
        <v>7703</v>
      </c>
      <c r="B258" s="1" t="s">
        <v>506</v>
      </c>
      <c r="C258" s="1" t="s">
        <v>507</v>
      </c>
      <c r="D258" s="2">
        <v>592700.80000000005</v>
      </c>
      <c r="E258" s="2">
        <v>1217964.75</v>
      </c>
      <c r="F258" s="2">
        <v>2307630.0099999998</v>
      </c>
      <c r="G258" s="2">
        <v>3083915.27</v>
      </c>
      <c r="H258" s="2">
        <v>4046425.3</v>
      </c>
      <c r="I258" s="2">
        <v>5228507.59</v>
      </c>
      <c r="J258" s="2">
        <v>5957186.46</v>
      </c>
      <c r="K258" s="2">
        <v>6716055.5899999999</v>
      </c>
      <c r="L258" s="2">
        <v>7534019.3200000003</v>
      </c>
      <c r="M258" s="2">
        <v>8237768.1100000003</v>
      </c>
      <c r="N258" s="2">
        <v>9798275.9199999999</v>
      </c>
      <c r="O258" s="2">
        <v>11264602.24</v>
      </c>
    </row>
    <row r="259" spans="1:15" x14ac:dyDescent="0.2">
      <c r="A259" s="1">
        <f t="shared" si="3"/>
        <v>7704</v>
      </c>
      <c r="B259" s="1" t="s">
        <v>508</v>
      </c>
      <c r="C259" s="1" t="s">
        <v>509</v>
      </c>
      <c r="D259" s="2">
        <v>750755.95</v>
      </c>
      <c r="E259" s="2">
        <v>1546190.62</v>
      </c>
      <c r="F259" s="2">
        <v>2494485.7200000002</v>
      </c>
      <c r="G259" s="2">
        <v>3597659.31</v>
      </c>
      <c r="H259" s="2">
        <v>4543298.75</v>
      </c>
      <c r="I259" s="2">
        <v>5673941.5</v>
      </c>
      <c r="J259" s="2">
        <v>6570427.3899999997</v>
      </c>
      <c r="K259" s="2">
        <v>7823599.1900000004</v>
      </c>
      <c r="L259" s="2">
        <v>8939041.7400000002</v>
      </c>
      <c r="M259" s="2">
        <v>10056442.02</v>
      </c>
      <c r="N259" s="2">
        <v>11014529.890000001</v>
      </c>
      <c r="O259" s="2">
        <v>12247368.130000001</v>
      </c>
    </row>
    <row r="260" spans="1:15" x14ac:dyDescent="0.2">
      <c r="A260" s="1">
        <f t="shared" si="3"/>
        <v>7705</v>
      </c>
      <c r="B260" s="1" t="s">
        <v>510</v>
      </c>
      <c r="C260" s="1" t="s">
        <v>511</v>
      </c>
      <c r="D260" s="2">
        <v>544623.51</v>
      </c>
      <c r="E260" s="2">
        <v>1090071.22</v>
      </c>
      <c r="F260" s="2">
        <v>1663690.61</v>
      </c>
      <c r="G260" s="2">
        <v>2585015.06</v>
      </c>
      <c r="H260" s="2">
        <v>3292541.79</v>
      </c>
      <c r="I260" s="2">
        <v>4069313.8</v>
      </c>
      <c r="J260" s="2">
        <v>4802677.6399999997</v>
      </c>
      <c r="K260" s="2">
        <v>5598438</v>
      </c>
      <c r="L260" s="2">
        <v>6333688.5099999998</v>
      </c>
      <c r="M260" s="2">
        <v>7112640.1600000001</v>
      </c>
      <c r="N260" s="2">
        <v>7817788.3600000003</v>
      </c>
      <c r="O260" s="2">
        <v>8882130.8599999994</v>
      </c>
    </row>
    <row r="261" spans="1:15" x14ac:dyDescent="0.2">
      <c r="A261" s="1">
        <f t="shared" si="3"/>
        <v>7706</v>
      </c>
      <c r="B261" s="1" t="s">
        <v>512</v>
      </c>
      <c r="C261" s="1" t="s">
        <v>513</v>
      </c>
      <c r="D261" s="2">
        <v>520677.67</v>
      </c>
      <c r="E261" s="2">
        <v>1072687.3</v>
      </c>
      <c r="F261" s="2">
        <v>1747236.21</v>
      </c>
      <c r="G261" s="2">
        <v>2362708.42</v>
      </c>
      <c r="H261" s="2">
        <v>3009849.53</v>
      </c>
      <c r="I261" s="2">
        <v>3876634.47</v>
      </c>
      <c r="J261" s="2">
        <v>4773579.5</v>
      </c>
      <c r="K261" s="2">
        <v>5509093.3300000001</v>
      </c>
      <c r="L261" s="2">
        <v>6250681.2999999998</v>
      </c>
      <c r="M261" s="2">
        <v>6970361.4299999997</v>
      </c>
      <c r="N261" s="2">
        <v>7697493.1399999997</v>
      </c>
      <c r="O261" s="2">
        <v>8860418.3399999999</v>
      </c>
    </row>
    <row r="262" spans="1:15" x14ac:dyDescent="0.2">
      <c r="A262" s="1">
        <f t="shared" si="3"/>
        <v>7707</v>
      </c>
      <c r="B262" s="1" t="s">
        <v>514</v>
      </c>
      <c r="C262" s="1" t="s">
        <v>515</v>
      </c>
      <c r="D262" s="2">
        <v>1417106.29</v>
      </c>
      <c r="E262" s="2">
        <v>2771753.17</v>
      </c>
      <c r="F262" s="2">
        <v>4236962.3099999996</v>
      </c>
      <c r="G262" s="2">
        <v>5822132.29</v>
      </c>
      <c r="H262" s="2">
        <v>7628420.1600000001</v>
      </c>
      <c r="I262" s="2">
        <v>9321777.9700000007</v>
      </c>
      <c r="J262" s="2">
        <v>11058918.720000001</v>
      </c>
      <c r="K262" s="2">
        <v>12652220.279999999</v>
      </c>
      <c r="L262" s="2">
        <v>14195761.390000001</v>
      </c>
      <c r="M262" s="2">
        <v>16088457.07</v>
      </c>
      <c r="N262" s="2">
        <v>18794793.510000002</v>
      </c>
      <c r="O262" s="2">
        <v>21879751.309999999</v>
      </c>
    </row>
    <row r="263" spans="1:15" x14ac:dyDescent="0.2">
      <c r="A263" s="1">
        <f t="shared" ref="A263:A270" si="4">+B263*1</f>
        <v>7708</v>
      </c>
      <c r="B263" s="1" t="s">
        <v>516</v>
      </c>
      <c r="C263" s="1" t="s">
        <v>517</v>
      </c>
      <c r="D263" s="2">
        <v>588307.27</v>
      </c>
      <c r="E263" s="2">
        <v>1278890.29</v>
      </c>
      <c r="F263" s="2">
        <v>1904192.08</v>
      </c>
      <c r="G263" s="2">
        <v>2596347.84</v>
      </c>
      <c r="H263" s="2">
        <v>3380106.14</v>
      </c>
      <c r="I263" s="2">
        <v>4099628.8</v>
      </c>
      <c r="J263" s="2">
        <v>5124049.6399999997</v>
      </c>
      <c r="K263" s="2">
        <v>5806594.1299999999</v>
      </c>
      <c r="L263" s="2">
        <v>6539292.7800000003</v>
      </c>
      <c r="M263" s="2">
        <v>7477242.9100000001</v>
      </c>
      <c r="N263" s="2">
        <v>8368421.5899999999</v>
      </c>
      <c r="O263" s="2">
        <v>9393584.3100000005</v>
      </c>
    </row>
    <row r="264" spans="1:15" x14ac:dyDescent="0.2">
      <c r="A264" s="1">
        <f t="shared" si="4"/>
        <v>7709</v>
      </c>
      <c r="B264" s="1" t="s">
        <v>518</v>
      </c>
      <c r="C264" s="1" t="s">
        <v>519</v>
      </c>
      <c r="D264" s="2">
        <v>366511.92</v>
      </c>
      <c r="E264" s="2">
        <v>685924.65</v>
      </c>
      <c r="F264" s="2">
        <v>1072050.74</v>
      </c>
      <c r="G264" s="2">
        <v>1556611.26</v>
      </c>
      <c r="H264" s="2">
        <v>2056056.51</v>
      </c>
      <c r="I264" s="2">
        <v>2512613.06</v>
      </c>
      <c r="J264" s="2">
        <v>2946220.27</v>
      </c>
      <c r="K264" s="2">
        <v>3609190.47</v>
      </c>
      <c r="L264" s="2">
        <v>4071412.14</v>
      </c>
      <c r="M264" s="2">
        <v>4701397.3600000003</v>
      </c>
      <c r="N264" s="2">
        <v>5135531.21</v>
      </c>
      <c r="O264" s="2">
        <v>6147385</v>
      </c>
    </row>
    <row r="265" spans="1:15" x14ac:dyDescent="0.2">
      <c r="A265" s="1">
        <f t="shared" si="4"/>
        <v>7710</v>
      </c>
      <c r="B265" s="1" t="s">
        <v>520</v>
      </c>
      <c r="C265" s="1" t="s">
        <v>521</v>
      </c>
      <c r="D265" s="2">
        <v>6411395.1600000001</v>
      </c>
      <c r="E265" s="2">
        <v>12210080.630000001</v>
      </c>
      <c r="F265" s="2">
        <v>18918914.73</v>
      </c>
      <c r="G265" s="2">
        <v>25935954.050000001</v>
      </c>
      <c r="H265" s="2">
        <v>33812419.280000001</v>
      </c>
      <c r="I265" s="2">
        <v>44633233.969999999</v>
      </c>
      <c r="J265" s="2">
        <v>54746602.210000001</v>
      </c>
      <c r="K265" s="2">
        <v>62542429.560000002</v>
      </c>
      <c r="L265" s="2">
        <v>70385230.819999993</v>
      </c>
      <c r="M265" s="2">
        <v>79538289.629999995</v>
      </c>
      <c r="N265" s="2">
        <v>87874837.790000007</v>
      </c>
      <c r="O265" s="2">
        <v>103237363.17</v>
      </c>
    </row>
    <row r="266" spans="1:15" x14ac:dyDescent="0.2">
      <c r="A266" s="1">
        <f t="shared" si="4"/>
        <v>7801</v>
      </c>
      <c r="B266" s="1" t="s">
        <v>522</v>
      </c>
      <c r="C266" s="1" t="s">
        <v>523</v>
      </c>
      <c r="D266" s="2">
        <v>431542.62</v>
      </c>
      <c r="E266" s="2">
        <v>891239.52</v>
      </c>
      <c r="F266" s="2">
        <v>1445029.99</v>
      </c>
      <c r="G266" s="2">
        <v>1771243.92</v>
      </c>
      <c r="H266" s="2">
        <v>2387833.2999999998</v>
      </c>
      <c r="I266" s="2">
        <v>2934067.38</v>
      </c>
      <c r="J266" s="2">
        <v>3466639.74</v>
      </c>
      <c r="K266" s="2">
        <v>3981543.39</v>
      </c>
      <c r="L266" s="2">
        <v>4556185.3499999996</v>
      </c>
      <c r="M266" s="2">
        <v>6865999.5999999996</v>
      </c>
      <c r="N266" s="2">
        <v>7236924.4800000004</v>
      </c>
      <c r="O266" s="2">
        <v>8152290.3300000001</v>
      </c>
    </row>
    <row r="267" spans="1:15" x14ac:dyDescent="0.2">
      <c r="A267" s="1">
        <f t="shared" si="4"/>
        <v>7802</v>
      </c>
      <c r="B267" s="1" t="s">
        <v>524</v>
      </c>
      <c r="C267" s="1" t="s">
        <v>525</v>
      </c>
      <c r="D267" s="2">
        <v>840938.63</v>
      </c>
      <c r="E267" s="2">
        <v>1795031.78</v>
      </c>
      <c r="F267" s="2">
        <v>2707845.77</v>
      </c>
      <c r="G267" s="2">
        <v>3822273.92</v>
      </c>
      <c r="H267" s="2">
        <v>4827738.0999999996</v>
      </c>
      <c r="I267" s="2">
        <v>6358484.6299999999</v>
      </c>
      <c r="J267" s="2">
        <v>8465157.5</v>
      </c>
      <c r="K267" s="2">
        <v>10468435.4</v>
      </c>
      <c r="L267" s="2">
        <v>11974104.09</v>
      </c>
      <c r="M267" s="2">
        <v>13299888.539999999</v>
      </c>
      <c r="N267" s="2">
        <v>14536512.890000001</v>
      </c>
      <c r="O267" s="2">
        <v>16315323.42</v>
      </c>
    </row>
    <row r="268" spans="1:15" x14ac:dyDescent="0.2">
      <c r="A268" s="1">
        <f t="shared" si="4"/>
        <v>7803</v>
      </c>
      <c r="B268" s="1" t="s">
        <v>526</v>
      </c>
      <c r="C268" s="1" t="s">
        <v>527</v>
      </c>
      <c r="D268" s="2">
        <v>747143.67</v>
      </c>
      <c r="E268" s="2">
        <v>1564340.97</v>
      </c>
      <c r="F268" s="2">
        <v>2434178.33</v>
      </c>
      <c r="G268" s="2">
        <v>3364310.8</v>
      </c>
      <c r="H268" s="2">
        <v>4479398.5199999996</v>
      </c>
      <c r="I268" s="2">
        <v>5441971.4400000004</v>
      </c>
      <c r="J268" s="2">
        <v>6475143.5499999998</v>
      </c>
      <c r="K268" s="2">
        <v>7531869.3300000001</v>
      </c>
      <c r="L268" s="2">
        <v>8560444.9299999997</v>
      </c>
      <c r="M268" s="2">
        <v>9672459.2599999998</v>
      </c>
      <c r="N268" s="2">
        <v>10825270.6</v>
      </c>
      <c r="O268" s="2">
        <v>12750864.34</v>
      </c>
    </row>
    <row r="269" spans="1:15" x14ac:dyDescent="0.2">
      <c r="A269" s="1">
        <f t="shared" si="4"/>
        <v>7804</v>
      </c>
      <c r="B269" s="1" t="s">
        <v>528</v>
      </c>
      <c r="C269" s="1" t="s">
        <v>529</v>
      </c>
      <c r="D269" s="2">
        <v>1151398.6399999999</v>
      </c>
      <c r="E269" s="2">
        <v>2569779.0699999998</v>
      </c>
      <c r="F269" s="2">
        <v>3984592.22</v>
      </c>
      <c r="G269" s="2">
        <v>5574588.79</v>
      </c>
      <c r="H269" s="2">
        <v>7360525.71</v>
      </c>
      <c r="I269" s="2">
        <v>9765221.9299999997</v>
      </c>
      <c r="J269" s="2">
        <v>11585519.699999999</v>
      </c>
      <c r="K269" s="2">
        <v>13425899.49</v>
      </c>
      <c r="L269" s="2">
        <v>15249457.77</v>
      </c>
      <c r="M269" s="2">
        <v>17275264.719999999</v>
      </c>
      <c r="N269" s="2">
        <v>19377702.559999999</v>
      </c>
      <c r="O269" s="2">
        <v>21999429.91</v>
      </c>
    </row>
    <row r="270" spans="1:15" x14ac:dyDescent="0.2">
      <c r="A270" s="1">
        <f t="shared" si="4"/>
        <v>7805</v>
      </c>
      <c r="B270" s="1" t="s">
        <v>530</v>
      </c>
      <c r="C270" s="1" t="s">
        <v>531</v>
      </c>
      <c r="D270" s="2">
        <v>4489581.92</v>
      </c>
      <c r="E270" s="2">
        <v>8767063.5999999996</v>
      </c>
      <c r="F270" s="2">
        <v>13119369.27</v>
      </c>
      <c r="G270" s="2">
        <v>18125982.829999998</v>
      </c>
      <c r="H270" s="2">
        <v>25194661.09</v>
      </c>
      <c r="I270" s="2">
        <v>31254042.530000001</v>
      </c>
      <c r="J270" s="2">
        <v>38597441.5</v>
      </c>
      <c r="K270" s="2">
        <v>43288991.890000001</v>
      </c>
      <c r="L270" s="2">
        <v>49954209.210000001</v>
      </c>
      <c r="M270" s="2">
        <v>56167618.859999999</v>
      </c>
      <c r="N270" s="2">
        <v>63421164.93</v>
      </c>
      <c r="O270" s="2">
        <v>74565329.299999997</v>
      </c>
    </row>
    <row r="271" spans="1:15" x14ac:dyDescent="0.2">
      <c r="A271" s="1" t="s">
        <v>537</v>
      </c>
      <c r="D271" s="2">
        <f>SUBTOTAL(109,muninfo[31.1.2026])</f>
        <v>407538408.30999988</v>
      </c>
      <c r="E271" s="2">
        <f>SUBTOTAL(109,muninfo[28.2.2026])</f>
        <v>911132643.36999977</v>
      </c>
      <c r="F271" s="2">
        <f>SUBTOTAL(109,muninfo[31.3.2026])</f>
        <v>1454945746.349998</v>
      </c>
      <c r="G271" s="2">
        <f>SUBTOTAL(109,muninfo[30.4.2026])</f>
        <v>2075394245.9699998</v>
      </c>
      <c r="H271" s="2">
        <f>SUBTOTAL(109,muninfo[31.5.2026])</f>
        <v>2721159895.400001</v>
      </c>
      <c r="I271" s="2">
        <f>SUBTOTAL(109,muninfo[30.6.2026])</f>
        <v>3453035336.9100008</v>
      </c>
      <c r="J271" s="2">
        <f>SUBTOTAL(109,muninfo[31.7.2026])</f>
        <v>4225973895.9899998</v>
      </c>
      <c r="K271" s="2">
        <f>SUBTOTAL(109,muninfo[31.8.2026])</f>
        <v>4907684170.4300022</v>
      </c>
      <c r="L271" s="2">
        <f>SUBTOTAL(109,muninfo[30.9.2026])</f>
        <v>5589000119.6399984</v>
      </c>
      <c r="M271" s="2">
        <f>SUBTOTAL(109,muninfo[31.10.2026])</f>
        <v>6323586086.7800007</v>
      </c>
      <c r="N271" s="2">
        <f>SUBTOTAL(109,muninfo[30.11.2026])</f>
        <v>7074927710.9899998</v>
      </c>
      <c r="O271" s="2">
        <f>SUBTOTAL(109,muninfo[31.12.2026])</f>
        <v>8359577766.3700008</v>
      </c>
    </row>
  </sheetData>
  <sheetProtection password="86B3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1</vt:i4>
      </vt:variant>
    </vt:vector>
  </HeadingPairs>
  <TitlesOfParts>
    <vt:vector size="3" baseType="lpstr">
      <vt:lpstr>exceeding_exp</vt:lpstr>
      <vt:lpstr>lists</vt:lpstr>
      <vt:lpstr>period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Христо Ечев</dc:creator>
  <cp:lastModifiedBy>ASUS</cp:lastModifiedBy>
  <cp:lastPrinted>2026-10-12T08:36:42Z</cp:lastPrinted>
  <dcterms:created xsi:type="dcterms:W3CDTF">2026-03-20T10:54:56Z</dcterms:created>
  <dcterms:modified xsi:type="dcterms:W3CDTF">2026-10-12T08:57:03Z</dcterms:modified>
</cp:coreProperties>
</file>